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infactcol-my.sharepoint.com/personal/nicolas_infact_com_co/Documents/inFact/Marketing/Página WEB/HTML v3.0/"/>
    </mc:Choice>
  </mc:AlternateContent>
  <xr:revisionPtr revIDLastSave="0" documentId="13_ncr:1_{FFE3B348-1BD1-4416-92A1-8F897E2285CA}" xr6:coauthVersionLast="47" xr6:coauthVersionMax="47" xr10:uidLastSave="{00000000-0000-0000-0000-000000000000}"/>
  <bookViews>
    <workbookView xWindow="-110" yWindow="-110" windowWidth="19420" windowHeight="10300" xr2:uid="{72D681B4-E759-4E9D-A0AB-0A5C1FA0B77B}"/>
  </bookViews>
  <sheets>
    <sheet name="Tablero de control" sheetId="2" r:id="rId1"/>
    <sheet name="Tabla de amortización" sheetId="3" r:id="rId2"/>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9" i="3" l="1"/>
  <c r="K10" i="3" s="1"/>
  <c r="B10" i="3"/>
  <c r="K11" i="3"/>
  <c r="K13" i="3" s="1"/>
  <c r="D9" i="3"/>
  <c r="H9" i="3" s="1"/>
  <c r="K12" i="3" l="1"/>
  <c r="B11" i="3"/>
  <c r="B12" i="3" s="1"/>
  <c r="C10" i="3"/>
  <c r="G10" i="3" s="1"/>
  <c r="E10" i="3" l="1"/>
  <c r="F10" i="3" s="1"/>
  <c r="H10" i="3" s="1"/>
  <c r="C11" i="3" s="1"/>
  <c r="G11" i="3" s="1"/>
  <c r="E11" i="3" s="1"/>
  <c r="F11" i="3" s="1"/>
  <c r="H11" i="3" s="1"/>
  <c r="C12" i="3" s="1"/>
  <c r="B13" i="3"/>
  <c r="B14" i="3" l="1"/>
  <c r="G12" i="3"/>
  <c r="E12" i="3" s="1"/>
  <c r="F12" i="3" s="1"/>
  <c r="H12" i="3" s="1"/>
  <c r="C13" i="3" s="1"/>
  <c r="B15" i="3" l="1"/>
  <c r="G13" i="3"/>
  <c r="E13" i="3" s="1"/>
  <c r="F13" i="3" s="1"/>
  <c r="H13" i="3" s="1"/>
  <c r="C14" i="3" s="1"/>
  <c r="B16" i="3" l="1"/>
  <c r="G14" i="3"/>
  <c r="E14" i="3" s="1"/>
  <c r="F14" i="3" s="1"/>
  <c r="H14" i="3" s="1"/>
  <c r="C15" i="3" s="1"/>
  <c r="B17" i="3" l="1"/>
  <c r="G15" i="3"/>
  <c r="E15" i="3" s="1"/>
  <c r="F15" i="3" s="1"/>
  <c r="H15" i="3" s="1"/>
  <c r="C16" i="3" s="1"/>
  <c r="B18" i="3" l="1"/>
  <c r="G16" i="3"/>
  <c r="E16" i="3" s="1"/>
  <c r="F16" i="3" s="1"/>
  <c r="H16" i="3" s="1"/>
  <c r="C17" i="3" s="1"/>
  <c r="B19" i="3" l="1"/>
  <c r="G17" i="3"/>
  <c r="E17" i="3" s="1"/>
  <c r="F17" i="3" s="1"/>
  <c r="H17" i="3" s="1"/>
  <c r="C18" i="3" s="1"/>
  <c r="B20" i="3" l="1"/>
  <c r="G18" i="3"/>
  <c r="E18" i="3" s="1"/>
  <c r="F18" i="3" s="1"/>
  <c r="H18" i="3" s="1"/>
  <c r="C19" i="3" s="1"/>
  <c r="B21" i="3" l="1"/>
  <c r="G19" i="3"/>
  <c r="E19" i="3" s="1"/>
  <c r="F19" i="3" s="1"/>
  <c r="H19" i="3" s="1"/>
  <c r="C20" i="3" s="1"/>
  <c r="B22" i="3" l="1"/>
  <c r="G20" i="3"/>
  <c r="E20" i="3" s="1"/>
  <c r="F20" i="3" s="1"/>
  <c r="H20" i="3" s="1"/>
  <c r="C21" i="3" s="1"/>
  <c r="B23" i="3" l="1"/>
  <c r="G21" i="3"/>
  <c r="E21" i="3" s="1"/>
  <c r="F21" i="3" s="1"/>
  <c r="H21" i="3" s="1"/>
  <c r="C22" i="3" s="1"/>
  <c r="B24" i="3" l="1"/>
  <c r="G22" i="3"/>
  <c r="E22" i="3" s="1"/>
  <c r="F22" i="3" s="1"/>
  <c r="H22" i="3" s="1"/>
  <c r="C23" i="3" s="1"/>
  <c r="B25" i="3" l="1"/>
  <c r="G23" i="3"/>
  <c r="E23" i="3" s="1"/>
  <c r="F23" i="3" s="1"/>
  <c r="H23" i="3" s="1"/>
  <c r="C24" i="3" s="1"/>
  <c r="B26" i="3" l="1"/>
  <c r="G24" i="3"/>
  <c r="E24" i="3" s="1"/>
  <c r="F24" i="3" s="1"/>
  <c r="H24" i="3" s="1"/>
  <c r="C25" i="3" s="1"/>
  <c r="B27" i="3" l="1"/>
  <c r="G25" i="3"/>
  <c r="E25" i="3" s="1"/>
  <c r="F25" i="3" s="1"/>
  <c r="H25" i="3" s="1"/>
  <c r="C26" i="3" s="1"/>
  <c r="B28" i="3" l="1"/>
  <c r="G26" i="3"/>
  <c r="E26" i="3" s="1"/>
  <c r="F26" i="3" s="1"/>
  <c r="H26" i="3" s="1"/>
  <c r="C27" i="3" s="1"/>
  <c r="B29" i="3" l="1"/>
  <c r="G27" i="3"/>
  <c r="E27" i="3" s="1"/>
  <c r="F27" i="3" s="1"/>
  <c r="H27" i="3" s="1"/>
  <c r="C28" i="3" s="1"/>
  <c r="B30" i="3" l="1"/>
  <c r="G28" i="3"/>
  <c r="E28" i="3" s="1"/>
  <c r="F28" i="3" s="1"/>
  <c r="H28" i="3" s="1"/>
  <c r="C29" i="3" s="1"/>
  <c r="B31" i="3" l="1"/>
  <c r="G29" i="3"/>
  <c r="E29" i="3" s="1"/>
  <c r="F29" i="3" s="1"/>
  <c r="H29" i="3" s="1"/>
  <c r="C30" i="3" s="1"/>
  <c r="B32" i="3" l="1"/>
  <c r="G30" i="3"/>
  <c r="E30" i="3" s="1"/>
  <c r="F30" i="3" s="1"/>
  <c r="H30" i="3" s="1"/>
  <c r="C31" i="3" s="1"/>
  <c r="B33" i="3" l="1"/>
  <c r="G31" i="3"/>
  <c r="E31" i="3" s="1"/>
  <c r="F31" i="3" s="1"/>
  <c r="H31" i="3" s="1"/>
  <c r="C32" i="3" s="1"/>
  <c r="B34" i="3" l="1"/>
  <c r="G32" i="3"/>
  <c r="E32" i="3" s="1"/>
  <c r="F32" i="3" s="1"/>
  <c r="H32" i="3" s="1"/>
  <c r="C33" i="3" s="1"/>
  <c r="B35" i="3" l="1"/>
  <c r="G33" i="3"/>
  <c r="E33" i="3" s="1"/>
  <c r="F33" i="3" s="1"/>
  <c r="H33" i="3" s="1"/>
  <c r="C34" i="3" s="1"/>
  <c r="B36" i="3" l="1"/>
  <c r="G34" i="3"/>
  <c r="E34" i="3" s="1"/>
  <c r="F34" i="3" s="1"/>
  <c r="H34" i="3" s="1"/>
  <c r="C35" i="3" s="1"/>
  <c r="B37" i="3" l="1"/>
  <c r="G35" i="3"/>
  <c r="E35" i="3" s="1"/>
  <c r="F35" i="3" s="1"/>
  <c r="H35" i="3" s="1"/>
  <c r="C36" i="3" s="1"/>
  <c r="B38" i="3" l="1"/>
  <c r="G36" i="3"/>
  <c r="E36" i="3" s="1"/>
  <c r="F36" i="3" s="1"/>
  <c r="H36" i="3" s="1"/>
  <c r="C37" i="3" s="1"/>
  <c r="B39" i="3" l="1"/>
  <c r="G37" i="3"/>
  <c r="E37" i="3" s="1"/>
  <c r="F37" i="3" s="1"/>
  <c r="H37" i="3" s="1"/>
  <c r="C38" i="3" s="1"/>
  <c r="B40" i="3" l="1"/>
  <c r="G38" i="3"/>
  <c r="E38" i="3" s="1"/>
  <c r="F38" i="3" s="1"/>
  <c r="H38" i="3" s="1"/>
  <c r="C39" i="3" s="1"/>
  <c r="B41" i="3" l="1"/>
  <c r="G39" i="3"/>
  <c r="E39" i="3" s="1"/>
  <c r="F39" i="3" s="1"/>
  <c r="H39" i="3" s="1"/>
  <c r="C40" i="3" s="1"/>
  <c r="B42" i="3" l="1"/>
  <c r="G40" i="3"/>
  <c r="E40" i="3" s="1"/>
  <c r="F40" i="3" s="1"/>
  <c r="H40" i="3" s="1"/>
  <c r="C41" i="3" s="1"/>
  <c r="B43" i="3" l="1"/>
  <c r="G41" i="3"/>
  <c r="E41" i="3" s="1"/>
  <c r="F41" i="3" s="1"/>
  <c r="H41" i="3" s="1"/>
  <c r="C42" i="3" s="1"/>
  <c r="B44" i="3" l="1"/>
  <c r="G42" i="3"/>
  <c r="E42" i="3" s="1"/>
  <c r="F42" i="3" s="1"/>
  <c r="H42" i="3" s="1"/>
  <c r="C43" i="3" s="1"/>
  <c r="B45" i="3" l="1"/>
  <c r="G43" i="3"/>
  <c r="E43" i="3" s="1"/>
  <c r="F43" i="3" s="1"/>
  <c r="H43" i="3" s="1"/>
  <c r="C44" i="3" s="1"/>
  <c r="B46" i="3" l="1"/>
  <c r="G44" i="3"/>
  <c r="E44" i="3" s="1"/>
  <c r="F44" i="3" s="1"/>
  <c r="H44" i="3" s="1"/>
  <c r="C45" i="3" s="1"/>
  <c r="B47" i="3" l="1"/>
  <c r="G45" i="3"/>
  <c r="E45" i="3" s="1"/>
  <c r="F45" i="3" s="1"/>
  <c r="H45" i="3" s="1"/>
  <c r="C46" i="3" s="1"/>
  <c r="B48" i="3" l="1"/>
  <c r="G46" i="3"/>
  <c r="E46" i="3" s="1"/>
  <c r="F46" i="3" s="1"/>
  <c r="H46" i="3" s="1"/>
  <c r="C47" i="3" s="1"/>
  <c r="B49" i="3" l="1"/>
  <c r="G47" i="3"/>
  <c r="E47" i="3" s="1"/>
  <c r="F47" i="3" s="1"/>
  <c r="H47" i="3" s="1"/>
  <c r="C48" i="3" s="1"/>
  <c r="B50" i="3" l="1"/>
  <c r="G48" i="3"/>
  <c r="E48" i="3" s="1"/>
  <c r="F48" i="3" s="1"/>
  <c r="H48" i="3" s="1"/>
  <c r="C49" i="3" s="1"/>
  <c r="B51" i="3" l="1"/>
  <c r="G49" i="3"/>
  <c r="E49" i="3" s="1"/>
  <c r="F49" i="3" s="1"/>
  <c r="H49" i="3" s="1"/>
  <c r="C50" i="3" s="1"/>
  <c r="B52" i="3" l="1"/>
  <c r="G50" i="3"/>
  <c r="E50" i="3" s="1"/>
  <c r="F50" i="3" s="1"/>
  <c r="H50" i="3" s="1"/>
  <c r="C51" i="3" s="1"/>
  <c r="B53" i="3" l="1"/>
  <c r="G51" i="3"/>
  <c r="E51" i="3" s="1"/>
  <c r="F51" i="3" s="1"/>
  <c r="H51" i="3" s="1"/>
  <c r="C52" i="3" s="1"/>
  <c r="B54" i="3" l="1"/>
  <c r="G52" i="3"/>
  <c r="E52" i="3" s="1"/>
  <c r="F52" i="3" s="1"/>
  <c r="H52" i="3" s="1"/>
  <c r="C53" i="3" s="1"/>
  <c r="B55" i="3" l="1"/>
  <c r="G53" i="3"/>
  <c r="E53" i="3" s="1"/>
  <c r="F53" i="3" s="1"/>
  <c r="H53" i="3" s="1"/>
  <c r="C54" i="3" s="1"/>
  <c r="B56" i="3" l="1"/>
  <c r="G54" i="3"/>
  <c r="E54" i="3" s="1"/>
  <c r="F54" i="3" s="1"/>
  <c r="H54" i="3" s="1"/>
  <c r="C55" i="3" s="1"/>
  <c r="B57" i="3" l="1"/>
  <c r="G55" i="3"/>
  <c r="E55" i="3" s="1"/>
  <c r="F55" i="3" s="1"/>
  <c r="H55" i="3" s="1"/>
  <c r="C56" i="3" s="1"/>
  <c r="B58" i="3" l="1"/>
  <c r="G56" i="3"/>
  <c r="E56" i="3" s="1"/>
  <c r="F56" i="3" s="1"/>
  <c r="H56" i="3" s="1"/>
  <c r="C57" i="3" s="1"/>
  <c r="B59" i="3" l="1"/>
  <c r="G57" i="3"/>
  <c r="E57" i="3" s="1"/>
  <c r="F57" i="3" s="1"/>
  <c r="H57" i="3" s="1"/>
  <c r="C58" i="3" s="1"/>
  <c r="B60" i="3" l="1"/>
  <c r="G58" i="3"/>
  <c r="E58" i="3" s="1"/>
  <c r="F58" i="3" s="1"/>
  <c r="H58" i="3" s="1"/>
  <c r="C59" i="3" s="1"/>
  <c r="B61" i="3" l="1"/>
  <c r="G59" i="3"/>
  <c r="E59" i="3" s="1"/>
  <c r="F59" i="3" s="1"/>
  <c r="H59" i="3" s="1"/>
  <c r="C60" i="3" s="1"/>
  <c r="B62" i="3" l="1"/>
  <c r="G60" i="3"/>
  <c r="E60" i="3" s="1"/>
  <c r="F60" i="3" s="1"/>
  <c r="H60" i="3" s="1"/>
  <c r="C61" i="3" s="1"/>
  <c r="B63" i="3" l="1"/>
  <c r="G61" i="3"/>
  <c r="E61" i="3" s="1"/>
  <c r="F61" i="3" s="1"/>
  <c r="H61" i="3" s="1"/>
  <c r="C62" i="3" s="1"/>
  <c r="B64" i="3" l="1"/>
  <c r="G62" i="3"/>
  <c r="E62" i="3" s="1"/>
  <c r="F62" i="3" s="1"/>
  <c r="H62" i="3" s="1"/>
  <c r="C63" i="3" s="1"/>
  <c r="B65" i="3" l="1"/>
  <c r="G63" i="3"/>
  <c r="E63" i="3" s="1"/>
  <c r="F63" i="3" s="1"/>
  <c r="H63" i="3" s="1"/>
  <c r="C64" i="3" s="1"/>
  <c r="B66" i="3" l="1"/>
  <c r="G64" i="3"/>
  <c r="E64" i="3" s="1"/>
  <c r="F64" i="3" s="1"/>
  <c r="H64" i="3" s="1"/>
  <c r="C65" i="3" s="1"/>
  <c r="B67" i="3" l="1"/>
  <c r="G65" i="3"/>
  <c r="E65" i="3" s="1"/>
  <c r="F65" i="3" s="1"/>
  <c r="H65" i="3" s="1"/>
  <c r="C66" i="3" s="1"/>
  <c r="B68" i="3" l="1"/>
  <c r="G66" i="3"/>
  <c r="E66" i="3" s="1"/>
  <c r="F66" i="3" s="1"/>
  <c r="H66" i="3" s="1"/>
  <c r="C67" i="3" s="1"/>
  <c r="B69" i="3" l="1"/>
  <c r="G67" i="3"/>
  <c r="E67" i="3" s="1"/>
  <c r="F67" i="3" s="1"/>
  <c r="H67" i="3" s="1"/>
  <c r="C68" i="3" s="1"/>
  <c r="B70" i="3" l="1"/>
  <c r="G68" i="3"/>
  <c r="E68" i="3" s="1"/>
  <c r="F68" i="3" s="1"/>
  <c r="H68" i="3" s="1"/>
  <c r="C69" i="3" s="1"/>
  <c r="B71" i="3" l="1"/>
  <c r="G69" i="3"/>
  <c r="E69" i="3" s="1"/>
  <c r="F69" i="3" s="1"/>
  <c r="H69" i="3" s="1"/>
  <c r="C70" i="3" s="1"/>
  <c r="B72" i="3" l="1"/>
  <c r="G70" i="3"/>
  <c r="E70" i="3" s="1"/>
  <c r="F70" i="3" s="1"/>
  <c r="H70" i="3" s="1"/>
  <c r="C71" i="3" s="1"/>
  <c r="B73" i="3" l="1"/>
  <c r="G71" i="3"/>
  <c r="E71" i="3" s="1"/>
  <c r="F71" i="3" s="1"/>
  <c r="H71" i="3" s="1"/>
  <c r="C72" i="3" s="1"/>
  <c r="B74" i="3" l="1"/>
  <c r="G72" i="3"/>
  <c r="E72" i="3" s="1"/>
  <c r="F72" i="3" s="1"/>
  <c r="H72" i="3" s="1"/>
  <c r="C73" i="3" s="1"/>
  <c r="B75" i="3" l="1"/>
  <c r="G73" i="3"/>
  <c r="E73" i="3" s="1"/>
  <c r="F73" i="3" s="1"/>
  <c r="H73" i="3" s="1"/>
  <c r="C74" i="3" s="1"/>
  <c r="B76" i="3" l="1"/>
  <c r="G74" i="3"/>
  <c r="E74" i="3" s="1"/>
  <c r="F74" i="3" s="1"/>
  <c r="H74" i="3" s="1"/>
  <c r="C75" i="3" s="1"/>
  <c r="B77" i="3" l="1"/>
  <c r="G75" i="3"/>
  <c r="E75" i="3" s="1"/>
  <c r="F75" i="3" s="1"/>
  <c r="H75" i="3" s="1"/>
  <c r="C76" i="3" s="1"/>
  <c r="B78" i="3" l="1"/>
  <c r="G76" i="3"/>
  <c r="E76" i="3" s="1"/>
  <c r="F76" i="3" s="1"/>
  <c r="H76" i="3" s="1"/>
  <c r="C77" i="3" s="1"/>
  <c r="B79" i="3" l="1"/>
  <c r="G77" i="3"/>
  <c r="E77" i="3" s="1"/>
  <c r="F77" i="3" s="1"/>
  <c r="H77" i="3" s="1"/>
  <c r="C78" i="3" s="1"/>
  <c r="B80" i="3" l="1"/>
  <c r="G78" i="3"/>
  <c r="E78" i="3" s="1"/>
  <c r="F78" i="3" s="1"/>
  <c r="H78" i="3" s="1"/>
  <c r="C79" i="3" s="1"/>
  <c r="B81" i="3" l="1"/>
  <c r="G79" i="3"/>
  <c r="E79" i="3" s="1"/>
  <c r="F79" i="3" s="1"/>
  <c r="H79" i="3" s="1"/>
  <c r="C80" i="3" s="1"/>
  <c r="B82" i="3" l="1"/>
  <c r="G80" i="3"/>
  <c r="E80" i="3" s="1"/>
  <c r="F80" i="3" s="1"/>
  <c r="H80" i="3" s="1"/>
  <c r="C81" i="3" s="1"/>
  <c r="B83" i="3" l="1"/>
  <c r="G81" i="3"/>
  <c r="E81" i="3" s="1"/>
  <c r="F81" i="3" s="1"/>
  <c r="H81" i="3" s="1"/>
  <c r="C82" i="3" s="1"/>
  <c r="G82" i="3" l="1"/>
  <c r="E82" i="3" s="1"/>
  <c r="B84" i="3"/>
  <c r="F82" i="3" l="1"/>
  <c r="H82" i="3" s="1"/>
  <c r="C83" i="3" s="1"/>
  <c r="G83" i="3" s="1"/>
  <c r="E83" i="3" s="1"/>
  <c r="F83" i="3" s="1"/>
  <c r="B85" i="3"/>
  <c r="H83" i="3" l="1"/>
  <c r="C84" i="3" s="1"/>
  <c r="B86" i="3"/>
  <c r="G84" i="3" l="1"/>
  <c r="E84" i="3" s="1"/>
  <c r="F84" i="3" s="1"/>
  <c r="H84" i="3" s="1"/>
  <c r="C85" i="3" s="1"/>
  <c r="B87" i="3"/>
  <c r="G85" i="3" l="1"/>
  <c r="E85" i="3" s="1"/>
  <c r="F85" i="3" s="1"/>
  <c r="H85" i="3" s="1"/>
  <c r="C86" i="3" s="1"/>
  <c r="B88" i="3"/>
  <c r="G86" i="3" l="1"/>
  <c r="E86" i="3" s="1"/>
  <c r="F86" i="3" s="1"/>
  <c r="H86" i="3" s="1"/>
  <c r="C87" i="3" s="1"/>
  <c r="B89" i="3"/>
  <c r="G87" i="3" l="1"/>
  <c r="E87" i="3" s="1"/>
  <c r="F87" i="3" s="1"/>
  <c r="H87" i="3" s="1"/>
  <c r="C88" i="3" s="1"/>
  <c r="B90" i="3"/>
  <c r="G88" i="3" l="1"/>
  <c r="E88" i="3" s="1"/>
  <c r="F88" i="3" s="1"/>
  <c r="H88" i="3" s="1"/>
  <c r="C89" i="3" s="1"/>
  <c r="B91" i="3"/>
  <c r="G89" i="3" l="1"/>
  <c r="E89" i="3" s="1"/>
  <c r="F89" i="3" s="1"/>
  <c r="H89" i="3" s="1"/>
  <c r="C90" i="3" s="1"/>
  <c r="B92" i="3"/>
  <c r="G90" i="3" l="1"/>
  <c r="E90" i="3" s="1"/>
  <c r="F90" i="3" s="1"/>
  <c r="H90" i="3" s="1"/>
  <c r="B93" i="3"/>
  <c r="C91" i="3" l="1"/>
  <c r="B94" i="3"/>
  <c r="G91" i="3" l="1"/>
  <c r="E91" i="3" s="1"/>
  <c r="F91" i="3" s="1"/>
  <c r="H91" i="3" s="1"/>
  <c r="C92" i="3" s="1"/>
  <c r="B95" i="3"/>
  <c r="G92" i="3" l="1"/>
  <c r="E92" i="3" s="1"/>
  <c r="F92" i="3" s="1"/>
  <c r="H92" i="3" s="1"/>
  <c r="C93" i="3" s="1"/>
  <c r="B96" i="3"/>
  <c r="G93" i="3" l="1"/>
  <c r="E93" i="3" s="1"/>
  <c r="F93" i="3" s="1"/>
  <c r="H93" i="3" s="1"/>
  <c r="C94" i="3" s="1"/>
  <c r="B97" i="3"/>
  <c r="G94" i="3" l="1"/>
  <c r="E94" i="3" s="1"/>
  <c r="F94" i="3" s="1"/>
  <c r="H94" i="3" s="1"/>
  <c r="C95" i="3" s="1"/>
  <c r="B98" i="3"/>
  <c r="G95" i="3" l="1"/>
  <c r="E95" i="3" s="1"/>
  <c r="F95" i="3" s="1"/>
  <c r="H95" i="3" s="1"/>
  <c r="C96" i="3" s="1"/>
  <c r="B99" i="3"/>
  <c r="G96" i="3" l="1"/>
  <c r="E96" i="3" s="1"/>
  <c r="F96" i="3" s="1"/>
  <c r="H96" i="3" s="1"/>
  <c r="C97" i="3" s="1"/>
  <c r="B100" i="3"/>
  <c r="G97" i="3" l="1"/>
  <c r="E97" i="3" s="1"/>
  <c r="F97" i="3" s="1"/>
  <c r="H97" i="3" s="1"/>
  <c r="B101" i="3"/>
  <c r="C98" i="3" l="1"/>
  <c r="B102" i="3"/>
  <c r="G98" i="3" l="1"/>
  <c r="E98" i="3" s="1"/>
  <c r="F98" i="3" s="1"/>
  <c r="H98" i="3" s="1"/>
  <c r="C99" i="3" s="1"/>
  <c r="B103" i="3"/>
  <c r="G99" i="3" l="1"/>
  <c r="E99" i="3" s="1"/>
  <c r="F99" i="3" s="1"/>
  <c r="H99" i="3" s="1"/>
  <c r="B104" i="3"/>
  <c r="C100" i="3" l="1"/>
  <c r="B105" i="3"/>
  <c r="G100" i="3" l="1"/>
  <c r="E100" i="3" s="1"/>
  <c r="F100" i="3" s="1"/>
  <c r="H100" i="3" s="1"/>
  <c r="B106" i="3"/>
  <c r="C101" i="3" l="1"/>
  <c r="B107" i="3"/>
  <c r="G101" i="3" l="1"/>
  <c r="E101" i="3" s="1"/>
  <c r="F101" i="3" s="1"/>
  <c r="H101" i="3" s="1"/>
  <c r="B108" i="3"/>
  <c r="C102" i="3" l="1"/>
  <c r="B109" i="3"/>
  <c r="G102" i="3" l="1"/>
  <c r="E102" i="3" s="1"/>
  <c r="F102" i="3" s="1"/>
  <c r="H102" i="3" s="1"/>
  <c r="C103" i="3" s="1"/>
  <c r="B110" i="3"/>
  <c r="G103" i="3" l="1"/>
  <c r="E103" i="3" s="1"/>
  <c r="F103" i="3" s="1"/>
  <c r="H103" i="3" s="1"/>
  <c r="C104" i="3" s="1"/>
  <c r="B111" i="3"/>
  <c r="G104" i="3" l="1"/>
  <c r="E104" i="3" s="1"/>
  <c r="F104" i="3" s="1"/>
  <c r="H104" i="3" s="1"/>
  <c r="C105" i="3" s="1"/>
  <c r="B112" i="3"/>
  <c r="G105" i="3" l="1"/>
  <c r="E105" i="3" s="1"/>
  <c r="F105" i="3" s="1"/>
  <c r="H105" i="3" s="1"/>
  <c r="C106" i="3" s="1"/>
  <c r="B113" i="3"/>
  <c r="G106" i="3" l="1"/>
  <c r="E106" i="3" s="1"/>
  <c r="F106" i="3" s="1"/>
  <c r="H106" i="3" s="1"/>
  <c r="C107" i="3" s="1"/>
  <c r="B114" i="3"/>
  <c r="G107" i="3" l="1"/>
  <c r="E107" i="3" s="1"/>
  <c r="F107" i="3" s="1"/>
  <c r="H107" i="3" s="1"/>
  <c r="B115" i="3"/>
  <c r="C108" i="3" l="1"/>
  <c r="B116" i="3"/>
  <c r="G108" i="3" l="1"/>
  <c r="E108" i="3" s="1"/>
  <c r="F108" i="3" s="1"/>
  <c r="H108" i="3" s="1"/>
  <c r="C109" i="3" s="1"/>
  <c r="B117" i="3"/>
  <c r="G109" i="3" l="1"/>
  <c r="E109" i="3" s="1"/>
  <c r="F109" i="3" s="1"/>
  <c r="H109" i="3" s="1"/>
  <c r="B118" i="3"/>
  <c r="C110" i="3" l="1"/>
  <c r="B119" i="3"/>
  <c r="G110" i="3" l="1"/>
  <c r="E110" i="3" s="1"/>
  <c r="F110" i="3" s="1"/>
  <c r="H110" i="3" s="1"/>
  <c r="C111" i="3" s="1"/>
  <c r="B120" i="3"/>
  <c r="G111" i="3" l="1"/>
  <c r="E111" i="3" s="1"/>
  <c r="F111" i="3" s="1"/>
  <c r="H111" i="3" s="1"/>
  <c r="C112" i="3" s="1"/>
  <c r="B121" i="3"/>
  <c r="G112" i="3" l="1"/>
  <c r="E112" i="3" s="1"/>
  <c r="F112" i="3" s="1"/>
  <c r="H112" i="3" s="1"/>
  <c r="C113" i="3" s="1"/>
  <c r="B122" i="3"/>
  <c r="G113" i="3" l="1"/>
  <c r="E113" i="3" s="1"/>
  <c r="F113" i="3" s="1"/>
  <c r="H113" i="3" s="1"/>
  <c r="C114" i="3" s="1"/>
  <c r="B123" i="3"/>
  <c r="G114" i="3" l="1"/>
  <c r="E114" i="3" s="1"/>
  <c r="F114" i="3" s="1"/>
  <c r="H114" i="3" s="1"/>
  <c r="C115" i="3" s="1"/>
  <c r="B124" i="3"/>
  <c r="G115" i="3" l="1"/>
  <c r="E115" i="3" s="1"/>
  <c r="F115" i="3" s="1"/>
  <c r="H115" i="3" s="1"/>
  <c r="C116" i="3" s="1"/>
  <c r="B125" i="3"/>
  <c r="G116" i="3" l="1"/>
  <c r="E116" i="3" s="1"/>
  <c r="F116" i="3" s="1"/>
  <c r="H116" i="3" s="1"/>
  <c r="B126" i="3"/>
  <c r="C117" i="3" l="1"/>
  <c r="B127" i="3"/>
  <c r="G117" i="3" l="1"/>
  <c r="E117" i="3" s="1"/>
  <c r="F117" i="3" s="1"/>
  <c r="H117" i="3" s="1"/>
  <c r="B128" i="3"/>
  <c r="C118" i="3" l="1"/>
  <c r="B129" i="3"/>
  <c r="G118" i="3" l="1"/>
  <c r="E118" i="3" s="1"/>
  <c r="F118" i="3" s="1"/>
  <c r="H118" i="3" s="1"/>
  <c r="C119" i="3" s="1"/>
  <c r="B130" i="3"/>
  <c r="H130" i="3" s="1"/>
  <c r="G119" i="3" l="1"/>
  <c r="E119" i="3" s="1"/>
  <c r="F119" i="3" s="1"/>
  <c r="H119" i="3" s="1"/>
  <c r="C120" i="3" s="1"/>
  <c r="E130" i="3"/>
  <c r="B131" i="3"/>
  <c r="H131" i="3" s="1"/>
  <c r="F130" i="3"/>
  <c r="C130" i="3"/>
  <c r="G130" i="3"/>
  <c r="G120" i="3" l="1"/>
  <c r="E120" i="3" s="1"/>
  <c r="F120" i="3" s="1"/>
  <c r="H120" i="3" s="1"/>
  <c r="B132" i="3"/>
  <c r="H132" i="3" s="1"/>
  <c r="G131" i="3"/>
  <c r="E131" i="3"/>
  <c r="F131" i="3"/>
  <c r="C131" i="3"/>
  <c r="C121" i="3" l="1"/>
  <c r="E132" i="3"/>
  <c r="C132" i="3"/>
  <c r="G132" i="3"/>
  <c r="B133" i="3"/>
  <c r="H133" i="3" s="1"/>
  <c r="F132" i="3"/>
  <c r="G121" i="3" l="1"/>
  <c r="E121" i="3" s="1"/>
  <c r="F121" i="3" s="1"/>
  <c r="H121" i="3" s="1"/>
  <c r="G133" i="3"/>
  <c r="B134" i="3"/>
  <c r="H134" i="3" s="1"/>
  <c r="F133" i="3"/>
  <c r="E133" i="3"/>
  <c r="C133" i="3"/>
  <c r="C122" i="3" l="1"/>
  <c r="E134" i="3"/>
  <c r="C134" i="3"/>
  <c r="G134" i="3"/>
  <c r="F134" i="3"/>
  <c r="B135" i="3"/>
  <c r="H135" i="3" s="1"/>
  <c r="G122" i="3" l="1"/>
  <c r="E122" i="3" s="1"/>
  <c r="F122" i="3" s="1"/>
  <c r="H122" i="3" s="1"/>
  <c r="C123" i="3" s="1"/>
  <c r="B136" i="3"/>
  <c r="H136" i="3" s="1"/>
  <c r="C135" i="3"/>
  <c r="G135" i="3"/>
  <c r="E135" i="3"/>
  <c r="F135" i="3"/>
  <c r="G123" i="3" l="1"/>
  <c r="E123" i="3" s="1"/>
  <c r="F123" i="3" s="1"/>
  <c r="H123" i="3" s="1"/>
  <c r="C124" i="3" s="1"/>
  <c r="B137" i="3"/>
  <c r="H137" i="3" s="1"/>
  <c r="C136" i="3"/>
  <c r="E136" i="3"/>
  <c r="G136" i="3"/>
  <c r="F136" i="3"/>
  <c r="G124" i="3" l="1"/>
  <c r="E124" i="3" s="1"/>
  <c r="F124" i="3" s="1"/>
  <c r="H124" i="3" s="1"/>
  <c r="B138" i="3"/>
  <c r="H138" i="3" s="1"/>
  <c r="E137" i="3"/>
  <c r="G137" i="3"/>
  <c r="C137" i="3"/>
  <c r="F137" i="3"/>
  <c r="C125" i="3" l="1"/>
  <c r="G138" i="3"/>
  <c r="F138" i="3"/>
  <c r="C138" i="3"/>
  <c r="B139" i="3"/>
  <c r="H139" i="3" s="1"/>
  <c r="E138" i="3"/>
  <c r="G125" i="3" l="1"/>
  <c r="E125" i="3" s="1"/>
  <c r="F125" i="3" s="1"/>
  <c r="H125" i="3" s="1"/>
  <c r="C126" i="3" s="1"/>
  <c r="F139" i="3"/>
  <c r="E139" i="3"/>
  <c r="G139" i="3"/>
  <c r="B140" i="3"/>
  <c r="H140" i="3" s="1"/>
  <c r="C139" i="3"/>
  <c r="G126" i="3" l="1"/>
  <c r="E126" i="3" s="1"/>
  <c r="F126" i="3" s="1"/>
  <c r="H126" i="3" s="1"/>
  <c r="C127" i="3" s="1"/>
  <c r="E140" i="3"/>
  <c r="G140" i="3"/>
  <c r="B141" i="3"/>
  <c r="H141" i="3" s="1"/>
  <c r="C140" i="3"/>
  <c r="F140" i="3"/>
  <c r="G127" i="3" l="1"/>
  <c r="E127" i="3" s="1"/>
  <c r="F127" i="3" s="1"/>
  <c r="H127" i="3" s="1"/>
  <c r="C128" i="3" s="1"/>
  <c r="C141" i="3"/>
  <c r="B142" i="3"/>
  <c r="H142" i="3" s="1"/>
  <c r="E141" i="3"/>
  <c r="G141" i="3"/>
  <c r="F141" i="3"/>
  <c r="G128" i="3" l="1"/>
  <c r="E128" i="3" s="1"/>
  <c r="F128" i="3" s="1"/>
  <c r="H128" i="3" s="1"/>
  <c r="C129" i="3" s="1"/>
  <c r="E142" i="3"/>
  <c r="G142" i="3"/>
  <c r="C142" i="3"/>
  <c r="B143" i="3"/>
  <c r="H143" i="3" s="1"/>
  <c r="F142" i="3"/>
  <c r="G129" i="3" l="1"/>
  <c r="E129" i="3" s="1"/>
  <c r="F129" i="3" s="1"/>
  <c r="H129" i="3" s="1"/>
  <c r="G143" i="3"/>
  <c r="C143" i="3"/>
  <c r="B144" i="3"/>
  <c r="H144" i="3" s="1"/>
  <c r="F143" i="3"/>
  <c r="E143" i="3"/>
  <c r="F144" i="3" l="1"/>
  <c r="E144" i="3"/>
  <c r="G144" i="3"/>
  <c r="C144" i="3"/>
  <c r="B145" i="3"/>
  <c r="H145" i="3" s="1"/>
  <c r="G145" i="3" l="1"/>
  <c r="C145" i="3"/>
  <c r="E145" i="3"/>
  <c r="B146" i="3"/>
  <c r="H146" i="3" s="1"/>
  <c r="F145" i="3"/>
  <c r="F146" i="3" l="1"/>
  <c r="B147" i="3"/>
  <c r="H147" i="3" s="1"/>
  <c r="E146" i="3"/>
  <c r="G146" i="3"/>
  <c r="C146" i="3"/>
  <c r="B148" i="3" l="1"/>
  <c r="H148" i="3" s="1"/>
  <c r="F147" i="3"/>
  <c r="E147" i="3"/>
  <c r="C147" i="3"/>
  <c r="G147" i="3"/>
  <c r="E148" i="3" l="1"/>
  <c r="C148" i="3"/>
  <c r="F148" i="3"/>
  <c r="B149" i="3"/>
  <c r="H149" i="3" s="1"/>
  <c r="G148" i="3"/>
  <c r="F149" i="3" l="1"/>
  <c r="E149" i="3"/>
  <c r="G149" i="3"/>
  <c r="C149" i="3"/>
  <c r="B150" i="3"/>
  <c r="H150" i="3" s="1"/>
  <c r="C150" i="3" l="1"/>
  <c r="E150" i="3"/>
  <c r="F150" i="3"/>
  <c r="B151" i="3"/>
  <c r="H151" i="3" s="1"/>
  <c r="G150" i="3"/>
  <c r="G151" i="3" l="1"/>
  <c r="F151" i="3"/>
  <c r="E151" i="3"/>
  <c r="B152" i="3"/>
  <c r="H152" i="3" s="1"/>
  <c r="C151" i="3"/>
  <c r="E152" i="3" l="1"/>
  <c r="G152" i="3"/>
  <c r="C152" i="3"/>
  <c r="F152" i="3"/>
  <c r="B153" i="3"/>
  <c r="H153" i="3" s="1"/>
  <c r="G153" i="3" l="1"/>
  <c r="F153" i="3"/>
  <c r="B154" i="3"/>
  <c r="H154" i="3" s="1"/>
  <c r="C153" i="3"/>
  <c r="E153" i="3"/>
  <c r="C154" i="3" l="1"/>
  <c r="G154" i="3"/>
  <c r="F154" i="3"/>
  <c r="E154" i="3"/>
  <c r="B155" i="3"/>
  <c r="H155" i="3" s="1"/>
  <c r="G155" i="3" l="1"/>
  <c r="E155" i="3"/>
  <c r="C155" i="3"/>
  <c r="F155" i="3"/>
  <c r="B156" i="3"/>
  <c r="H156" i="3" s="1"/>
  <c r="F156" i="3" l="1"/>
  <c r="E156" i="3"/>
  <c r="G156" i="3"/>
  <c r="C156" i="3"/>
  <c r="B157" i="3"/>
  <c r="H157" i="3" s="1"/>
  <c r="E157" i="3" l="1"/>
  <c r="F157" i="3"/>
  <c r="B158" i="3"/>
  <c r="H158" i="3" s="1"/>
  <c r="C157" i="3"/>
  <c r="G157" i="3"/>
  <c r="B159" i="3" l="1"/>
  <c r="H159" i="3" s="1"/>
  <c r="E158" i="3"/>
  <c r="F158" i="3"/>
  <c r="C158" i="3"/>
  <c r="G158" i="3"/>
  <c r="B160" i="3" l="1"/>
  <c r="H160" i="3" s="1"/>
  <c r="F159" i="3"/>
  <c r="C159" i="3"/>
  <c r="G159" i="3"/>
  <c r="E159" i="3"/>
  <c r="C160" i="3" l="1"/>
  <c r="B161" i="3"/>
  <c r="H161" i="3" s="1"/>
  <c r="G160" i="3"/>
  <c r="E160" i="3"/>
  <c r="F160" i="3"/>
  <c r="G161" i="3" l="1"/>
  <c r="C161" i="3"/>
  <c r="B162" i="3"/>
  <c r="H162" i="3" s="1"/>
  <c r="F161" i="3"/>
  <c r="E161" i="3"/>
  <c r="B163" i="3" l="1"/>
  <c r="H163" i="3" s="1"/>
  <c r="E162" i="3"/>
  <c r="F162" i="3"/>
  <c r="C162" i="3"/>
  <c r="G162" i="3"/>
  <c r="E163" i="3" l="1"/>
  <c r="F163" i="3"/>
  <c r="B164" i="3"/>
  <c r="H164" i="3" s="1"/>
  <c r="C163" i="3"/>
  <c r="G163" i="3"/>
  <c r="E164" i="3" l="1"/>
  <c r="B165" i="3"/>
  <c r="H165" i="3" s="1"/>
  <c r="C164" i="3"/>
  <c r="G164" i="3"/>
  <c r="F164" i="3"/>
  <c r="E165" i="3" l="1"/>
  <c r="C165" i="3"/>
  <c r="G165" i="3"/>
  <c r="F165" i="3"/>
  <c r="B166" i="3"/>
  <c r="H166" i="3" s="1"/>
  <c r="G166" i="3" l="1"/>
  <c r="C166" i="3"/>
  <c r="B167" i="3"/>
  <c r="H167" i="3" s="1"/>
  <c r="E166" i="3"/>
  <c r="F166" i="3"/>
  <c r="E167" i="3" l="1"/>
  <c r="F167" i="3"/>
  <c r="G167" i="3"/>
  <c r="C167" i="3"/>
  <c r="B168" i="3"/>
  <c r="H168" i="3" s="1"/>
  <c r="B169" i="3" l="1"/>
  <c r="H169" i="3" s="1"/>
  <c r="C168" i="3"/>
  <c r="G168" i="3"/>
  <c r="F168" i="3"/>
  <c r="E168" i="3"/>
  <c r="B170" i="3" l="1"/>
  <c r="H170" i="3" s="1"/>
  <c r="F169" i="3"/>
  <c r="C169" i="3"/>
  <c r="E169" i="3"/>
  <c r="G169" i="3"/>
  <c r="G170" i="3" l="1"/>
  <c r="B171" i="3"/>
  <c r="H171" i="3" s="1"/>
  <c r="C170" i="3"/>
  <c r="E170" i="3"/>
  <c r="F170" i="3"/>
  <c r="C171" i="3" l="1"/>
  <c r="F171" i="3"/>
  <c r="E171" i="3"/>
  <c r="B172" i="3"/>
  <c r="H172" i="3" s="1"/>
  <c r="G171" i="3"/>
  <c r="E172" i="3" l="1"/>
  <c r="C172" i="3"/>
  <c r="G172" i="3"/>
  <c r="F172" i="3"/>
  <c r="B173" i="3"/>
  <c r="H173" i="3" s="1"/>
  <c r="F173" i="3" l="1"/>
  <c r="G173" i="3"/>
  <c r="E173" i="3"/>
  <c r="C173" i="3"/>
  <c r="B174" i="3"/>
  <c r="H174" i="3" s="1"/>
  <c r="F174" i="3" l="1"/>
  <c r="C174" i="3"/>
  <c r="E174" i="3"/>
  <c r="B175" i="3"/>
  <c r="H175" i="3" s="1"/>
  <c r="G174" i="3"/>
  <c r="B176" i="3" l="1"/>
  <c r="H176" i="3" s="1"/>
  <c r="C175" i="3"/>
  <c r="G175" i="3"/>
  <c r="F175" i="3"/>
  <c r="E175" i="3"/>
  <c r="F176" i="3" l="1"/>
  <c r="E176" i="3"/>
  <c r="B177" i="3"/>
  <c r="H177" i="3" s="1"/>
  <c r="C176" i="3"/>
  <c r="G176" i="3"/>
  <c r="E177" i="3" l="1"/>
  <c r="G177" i="3"/>
  <c r="B178" i="3"/>
  <c r="H178" i="3" s="1"/>
  <c r="C177" i="3"/>
  <c r="F177" i="3"/>
  <c r="E178" i="3" l="1"/>
  <c r="B179" i="3"/>
  <c r="H179" i="3" s="1"/>
  <c r="C178" i="3"/>
  <c r="G178" i="3"/>
  <c r="F178" i="3"/>
  <c r="G179" i="3" l="1"/>
  <c r="E179" i="3"/>
  <c r="B180" i="3"/>
  <c r="H180" i="3" s="1"/>
  <c r="C179" i="3"/>
  <c r="F179" i="3"/>
  <c r="G180" i="3" l="1"/>
  <c r="C180" i="3"/>
  <c r="F180" i="3"/>
  <c r="B181" i="3"/>
  <c r="H181" i="3" s="1"/>
  <c r="E180" i="3"/>
  <c r="F181" i="3" l="1"/>
  <c r="E181" i="3"/>
  <c r="G181" i="3"/>
  <c r="C181" i="3"/>
  <c r="B182" i="3"/>
  <c r="H182" i="3" s="1"/>
  <c r="G182" i="3" l="1"/>
  <c r="C182" i="3"/>
  <c r="E182" i="3"/>
  <c r="B183" i="3"/>
  <c r="H183" i="3" s="1"/>
  <c r="F182" i="3"/>
  <c r="B184" i="3" l="1"/>
  <c r="H184" i="3" s="1"/>
  <c r="G183" i="3"/>
  <c r="E183" i="3"/>
  <c r="F183" i="3"/>
  <c r="C183" i="3"/>
  <c r="B185" i="3" l="1"/>
  <c r="H185" i="3" s="1"/>
  <c r="F184" i="3"/>
  <c r="G184" i="3"/>
  <c r="C184" i="3"/>
  <c r="E184" i="3"/>
  <c r="C185" i="3" l="1"/>
  <c r="G185" i="3"/>
  <c r="F185" i="3"/>
  <c r="B186" i="3"/>
  <c r="H186" i="3" s="1"/>
  <c r="E185" i="3"/>
  <c r="G186" i="3" l="1"/>
  <c r="B187" i="3"/>
  <c r="H187" i="3" s="1"/>
  <c r="C186" i="3"/>
  <c r="F186" i="3"/>
  <c r="E186" i="3"/>
  <c r="F187" i="3" l="1"/>
  <c r="E187" i="3"/>
  <c r="B188" i="3"/>
  <c r="H188" i="3" s="1"/>
  <c r="G187" i="3"/>
  <c r="C187" i="3"/>
  <c r="B189" i="3" l="1"/>
  <c r="H189" i="3" s="1"/>
  <c r="E188" i="3"/>
  <c r="G188" i="3"/>
  <c r="F188" i="3"/>
  <c r="C188" i="3"/>
  <c r="C189" i="3" l="1"/>
  <c r="G189" i="3"/>
  <c r="B190" i="3"/>
  <c r="H190" i="3" s="1"/>
  <c r="E189" i="3"/>
  <c r="F189" i="3"/>
  <c r="C190" i="3" l="1"/>
  <c r="B191" i="3"/>
  <c r="H191" i="3" s="1"/>
  <c r="F190" i="3"/>
  <c r="E190" i="3"/>
  <c r="G190" i="3"/>
  <c r="B192" i="3" l="1"/>
  <c r="H192" i="3" s="1"/>
  <c r="E191" i="3"/>
  <c r="C191" i="3"/>
  <c r="G191" i="3"/>
  <c r="F191" i="3"/>
  <c r="F192" i="3" l="1"/>
  <c r="E192" i="3"/>
  <c r="G192" i="3"/>
  <c r="B193" i="3"/>
  <c r="H193" i="3" s="1"/>
  <c r="C192" i="3"/>
  <c r="C193" i="3" l="1"/>
  <c r="B194" i="3"/>
  <c r="H194" i="3" s="1"/>
  <c r="G193" i="3"/>
  <c r="F193" i="3"/>
  <c r="E193" i="3"/>
  <c r="F194" i="3" l="1"/>
  <c r="E194" i="3"/>
  <c r="G194" i="3"/>
  <c r="B195" i="3"/>
  <c r="H195" i="3" s="1"/>
  <c r="C194" i="3"/>
  <c r="E195" i="3" l="1"/>
  <c r="F195" i="3"/>
  <c r="G195" i="3"/>
  <c r="C195" i="3"/>
  <c r="B196" i="3"/>
  <c r="H196" i="3" s="1"/>
  <c r="F196" i="3" l="1"/>
  <c r="E196" i="3"/>
  <c r="G196" i="3"/>
  <c r="C196" i="3"/>
  <c r="B197" i="3"/>
  <c r="H197" i="3" s="1"/>
  <c r="E197" i="3" l="1"/>
  <c r="C197" i="3"/>
  <c r="F197" i="3"/>
  <c r="G197" i="3"/>
  <c r="B198" i="3"/>
  <c r="H198" i="3" s="1"/>
  <c r="E198" i="3" l="1"/>
  <c r="B199" i="3"/>
  <c r="H199" i="3" s="1"/>
  <c r="F198" i="3"/>
  <c r="G198" i="3"/>
  <c r="C198" i="3"/>
  <c r="C199" i="3" l="1"/>
  <c r="B200" i="3"/>
  <c r="H200" i="3" s="1"/>
  <c r="G199" i="3"/>
  <c r="E199" i="3"/>
  <c r="F199" i="3"/>
  <c r="E200" i="3" l="1"/>
  <c r="F200" i="3"/>
  <c r="C200" i="3"/>
  <c r="B201" i="3"/>
  <c r="H201" i="3" s="1"/>
  <c r="G200" i="3"/>
  <c r="E201" i="3" l="1"/>
  <c r="C201" i="3"/>
  <c r="F201" i="3"/>
  <c r="B202" i="3"/>
  <c r="H202" i="3" s="1"/>
  <c r="G201" i="3"/>
  <c r="F202" i="3" l="1"/>
  <c r="B203" i="3"/>
  <c r="H203" i="3" s="1"/>
  <c r="C202" i="3"/>
  <c r="G202" i="3"/>
  <c r="E202" i="3"/>
  <c r="C203" i="3" l="1"/>
  <c r="G203" i="3"/>
  <c r="F203" i="3"/>
  <c r="E203" i="3"/>
  <c r="B204" i="3"/>
  <c r="H204" i="3" s="1"/>
  <c r="G204" i="3" l="1"/>
  <c r="E204" i="3"/>
  <c r="C204" i="3"/>
  <c r="F204" i="3"/>
  <c r="B205" i="3"/>
  <c r="H205" i="3" s="1"/>
  <c r="G205" i="3" l="1"/>
  <c r="C205" i="3"/>
  <c r="F205" i="3"/>
  <c r="E205" i="3"/>
  <c r="B206" i="3"/>
  <c r="H206" i="3" s="1"/>
  <c r="G206" i="3" l="1"/>
  <c r="F206" i="3"/>
  <c r="C206" i="3"/>
  <c r="E206" i="3"/>
  <c r="B207" i="3"/>
  <c r="H207" i="3" s="1"/>
  <c r="E207" i="3" l="1"/>
  <c r="F207" i="3"/>
  <c r="G207" i="3"/>
  <c r="C207" i="3"/>
  <c r="B208" i="3"/>
  <c r="H208" i="3" s="1"/>
  <c r="C208" i="3" l="1"/>
  <c r="G208" i="3"/>
  <c r="B209" i="3"/>
  <c r="H209" i="3" s="1"/>
  <c r="F208" i="3"/>
  <c r="E208" i="3"/>
  <c r="F209" i="3" l="1"/>
  <c r="B210" i="3"/>
  <c r="H210" i="3" s="1"/>
  <c r="E209" i="3"/>
  <c r="G209" i="3"/>
  <c r="C209" i="3"/>
  <c r="F210" i="3" l="1"/>
  <c r="E210" i="3"/>
  <c r="C210" i="3"/>
  <c r="G210" i="3"/>
  <c r="B211" i="3"/>
  <c r="H211" i="3" s="1"/>
  <c r="E211" i="3" l="1"/>
  <c r="B212" i="3"/>
  <c r="H212" i="3" s="1"/>
  <c r="C211" i="3"/>
  <c r="F211" i="3"/>
  <c r="G211" i="3"/>
  <c r="G212" i="3" l="1"/>
  <c r="C212" i="3"/>
  <c r="E212" i="3"/>
  <c r="F212" i="3"/>
  <c r="B213" i="3"/>
  <c r="H213" i="3" s="1"/>
  <c r="F213" i="3" l="1"/>
  <c r="B214" i="3"/>
  <c r="H214" i="3" s="1"/>
  <c r="C213" i="3"/>
  <c r="G213" i="3"/>
  <c r="E213" i="3"/>
  <c r="F214" i="3" l="1"/>
  <c r="B215" i="3"/>
  <c r="H215" i="3" s="1"/>
  <c r="E214" i="3"/>
  <c r="C214" i="3"/>
  <c r="G214" i="3"/>
  <c r="B216" i="3" l="1"/>
  <c r="H216" i="3" s="1"/>
  <c r="E215" i="3"/>
  <c r="F215" i="3"/>
  <c r="C215" i="3"/>
  <c r="G215" i="3"/>
  <c r="G216" i="3" l="1"/>
  <c r="E216" i="3"/>
  <c r="C216" i="3"/>
  <c r="F216" i="3"/>
  <c r="B217" i="3"/>
  <c r="H217" i="3" s="1"/>
  <c r="F217" i="3" l="1"/>
  <c r="E217" i="3"/>
  <c r="C217" i="3"/>
  <c r="G217" i="3"/>
  <c r="B218" i="3"/>
  <c r="H218" i="3" s="1"/>
  <c r="C218" i="3" l="1"/>
  <c r="F218" i="3"/>
  <c r="B219" i="3"/>
  <c r="H219" i="3" s="1"/>
  <c r="G218" i="3"/>
  <c r="E218" i="3"/>
  <c r="G219" i="3" l="1"/>
  <c r="B220" i="3"/>
  <c r="H220" i="3" s="1"/>
  <c r="F219" i="3"/>
  <c r="C219" i="3"/>
  <c r="E219" i="3"/>
  <c r="G220" i="3" l="1"/>
  <c r="B221" i="3"/>
  <c r="H221" i="3" s="1"/>
  <c r="C220" i="3"/>
  <c r="F220" i="3"/>
  <c r="E220" i="3"/>
  <c r="G221" i="3" l="1"/>
  <c r="F221" i="3"/>
  <c r="B222" i="3"/>
  <c r="H222" i="3" s="1"/>
  <c r="E221" i="3"/>
  <c r="C221" i="3"/>
  <c r="B223" i="3" l="1"/>
  <c r="H223" i="3" s="1"/>
  <c r="C222" i="3"/>
  <c r="E222" i="3"/>
  <c r="G222" i="3"/>
  <c r="F222" i="3"/>
  <c r="B224" i="3" l="1"/>
  <c r="H224" i="3" s="1"/>
  <c r="G223" i="3"/>
  <c r="C223" i="3"/>
  <c r="F223" i="3"/>
  <c r="E223" i="3"/>
  <c r="G224" i="3" l="1"/>
  <c r="C224" i="3"/>
  <c r="E224" i="3"/>
  <c r="F224" i="3"/>
  <c r="B225" i="3"/>
  <c r="H225" i="3" s="1"/>
  <c r="E225" i="3" l="1"/>
  <c r="B226" i="3"/>
  <c r="H226" i="3" s="1"/>
  <c r="G225" i="3"/>
  <c r="F225" i="3"/>
  <c r="C225" i="3"/>
  <c r="G226" i="3" l="1"/>
  <c r="C226" i="3"/>
  <c r="F226" i="3"/>
  <c r="E226" i="3"/>
  <c r="B227" i="3"/>
  <c r="H227" i="3" s="1"/>
  <c r="E227" i="3" l="1"/>
  <c r="C227" i="3"/>
  <c r="G227" i="3"/>
  <c r="F227" i="3"/>
  <c r="B228" i="3"/>
  <c r="H228" i="3" s="1"/>
  <c r="G228" i="3" l="1"/>
  <c r="F228" i="3"/>
  <c r="B229" i="3"/>
  <c r="H229" i="3" s="1"/>
  <c r="E228" i="3"/>
  <c r="C228" i="3"/>
  <c r="E229" i="3" l="1"/>
  <c r="B230" i="3"/>
  <c r="H230" i="3" s="1"/>
  <c r="C229" i="3"/>
  <c r="G229" i="3"/>
  <c r="F229" i="3"/>
  <c r="C230" i="3" l="1"/>
  <c r="E230" i="3"/>
  <c r="B231" i="3"/>
  <c r="H231" i="3" s="1"/>
  <c r="F230" i="3"/>
  <c r="G230" i="3"/>
  <c r="F231" i="3" l="1"/>
  <c r="B232" i="3"/>
  <c r="H232" i="3" s="1"/>
  <c r="C231" i="3"/>
  <c r="E231" i="3"/>
  <c r="G231" i="3"/>
  <c r="E232" i="3" l="1"/>
  <c r="G232" i="3"/>
  <c r="B233" i="3"/>
  <c r="H233" i="3" s="1"/>
  <c r="C232" i="3"/>
  <c r="F232" i="3"/>
  <c r="G233" i="3" l="1"/>
  <c r="F233" i="3"/>
  <c r="C233" i="3"/>
  <c r="B234" i="3"/>
  <c r="H234" i="3" s="1"/>
  <c r="E233" i="3"/>
  <c r="G234" i="3" l="1"/>
  <c r="F234" i="3"/>
  <c r="C234" i="3"/>
  <c r="B235" i="3"/>
  <c r="H235" i="3" s="1"/>
  <c r="E234" i="3"/>
  <c r="B236" i="3" l="1"/>
  <c r="H236" i="3" s="1"/>
  <c r="F235" i="3"/>
  <c r="G235" i="3"/>
  <c r="C235" i="3"/>
  <c r="E235" i="3"/>
  <c r="C236" i="3" l="1"/>
  <c r="G236" i="3"/>
  <c r="F236" i="3"/>
  <c r="E236" i="3"/>
  <c r="B237" i="3"/>
  <c r="H237" i="3" s="1"/>
  <c r="E237" i="3" l="1"/>
  <c r="C237" i="3"/>
  <c r="B238" i="3"/>
  <c r="H238" i="3" s="1"/>
  <c r="F237" i="3"/>
  <c r="G237" i="3"/>
  <c r="G238" i="3" l="1"/>
  <c r="C238" i="3"/>
  <c r="B239" i="3"/>
  <c r="H239" i="3" s="1"/>
  <c r="E238" i="3"/>
  <c r="F238" i="3"/>
  <c r="G239" i="3" l="1"/>
  <c r="C239" i="3"/>
  <c r="F239" i="3"/>
  <c r="B240" i="3"/>
  <c r="H240" i="3" s="1"/>
  <c r="E239" i="3"/>
  <c r="F240" i="3" l="1"/>
  <c r="E240" i="3"/>
  <c r="B241" i="3"/>
  <c r="H241" i="3" s="1"/>
  <c r="G240" i="3"/>
  <c r="C240" i="3"/>
  <c r="B242" i="3" l="1"/>
  <c r="H242" i="3" s="1"/>
  <c r="E241" i="3"/>
  <c r="C241" i="3"/>
  <c r="F241" i="3"/>
  <c r="G241" i="3"/>
  <c r="B243" i="3" l="1"/>
  <c r="H243" i="3" s="1"/>
  <c r="C242" i="3"/>
  <c r="E242" i="3"/>
  <c r="G242" i="3"/>
  <c r="F242" i="3"/>
  <c r="C243" i="3" l="1"/>
  <c r="B244" i="3"/>
  <c r="H244" i="3" s="1"/>
  <c r="E243" i="3"/>
  <c r="G243" i="3"/>
  <c r="F243" i="3"/>
  <c r="G244" i="3" l="1"/>
  <c r="E244" i="3"/>
  <c r="C244" i="3"/>
  <c r="F244" i="3"/>
  <c r="B245" i="3"/>
  <c r="H245" i="3" s="1"/>
  <c r="C245" i="3" l="1"/>
  <c r="G245" i="3"/>
  <c r="E245" i="3"/>
  <c r="B246" i="3"/>
  <c r="H246" i="3" s="1"/>
  <c r="F245" i="3"/>
  <c r="F246" i="3" l="1"/>
  <c r="C246" i="3"/>
  <c r="G246" i="3"/>
  <c r="E246" i="3"/>
  <c r="B247" i="3"/>
  <c r="H247" i="3" s="1"/>
  <c r="F247" i="3" l="1"/>
  <c r="B248" i="3"/>
  <c r="H248" i="3" s="1"/>
  <c r="C247" i="3"/>
  <c r="G247" i="3"/>
  <c r="E247" i="3"/>
  <c r="B249" i="3" l="1"/>
  <c r="H249" i="3" s="1"/>
  <c r="F248" i="3"/>
  <c r="E248" i="3"/>
  <c r="C248" i="3"/>
  <c r="G248" i="3"/>
  <c r="E249" i="3" l="1"/>
  <c r="G249" i="3"/>
  <c r="B250" i="3"/>
  <c r="H250" i="3" s="1"/>
  <c r="C249" i="3"/>
  <c r="F249" i="3"/>
  <c r="B251" i="3" l="1"/>
  <c r="H251" i="3" s="1"/>
  <c r="F250" i="3"/>
  <c r="G250" i="3"/>
  <c r="E250" i="3"/>
  <c r="C250" i="3"/>
  <c r="B252" i="3" l="1"/>
  <c r="H252" i="3" s="1"/>
  <c r="C251" i="3"/>
  <c r="E251" i="3"/>
  <c r="G251" i="3"/>
  <c r="F251" i="3"/>
  <c r="F252" i="3" l="1"/>
  <c r="E252" i="3"/>
  <c r="G252" i="3"/>
  <c r="B253" i="3"/>
  <c r="H253" i="3" s="1"/>
  <c r="C252" i="3"/>
  <c r="C253" i="3" l="1"/>
  <c r="G253" i="3"/>
  <c r="B254" i="3"/>
  <c r="H254" i="3" s="1"/>
  <c r="F253" i="3"/>
  <c r="E253" i="3"/>
  <c r="G254" i="3" l="1"/>
  <c r="E254" i="3"/>
  <c r="B255" i="3"/>
  <c r="H255" i="3" s="1"/>
  <c r="F254" i="3"/>
  <c r="C254" i="3"/>
  <c r="F255" i="3" l="1"/>
  <c r="E255" i="3"/>
  <c r="B256" i="3"/>
  <c r="H256" i="3" s="1"/>
  <c r="G255" i="3"/>
  <c r="C255" i="3"/>
  <c r="C256" i="3" l="1"/>
  <c r="G256" i="3"/>
  <c r="B257" i="3"/>
  <c r="H257" i="3" s="1"/>
  <c r="F256" i="3"/>
  <c r="E256" i="3"/>
  <c r="F257" i="3" l="1"/>
  <c r="E257" i="3"/>
  <c r="C257" i="3"/>
  <c r="B258" i="3"/>
  <c r="H258" i="3" s="1"/>
  <c r="G257" i="3"/>
  <c r="C258" i="3" l="1"/>
  <c r="E258" i="3"/>
  <c r="G258" i="3"/>
  <c r="B259" i="3"/>
  <c r="H259" i="3" s="1"/>
  <c r="F258" i="3"/>
  <c r="B260" i="3" l="1"/>
  <c r="H260" i="3" s="1"/>
  <c r="E259" i="3"/>
  <c r="G259" i="3"/>
  <c r="C259" i="3"/>
  <c r="F259" i="3"/>
  <c r="F260" i="3" l="1"/>
  <c r="B261" i="3"/>
  <c r="H261" i="3" s="1"/>
  <c r="C260" i="3"/>
  <c r="E260" i="3"/>
  <c r="G260" i="3"/>
  <c r="G261" i="3" l="1"/>
  <c r="B262" i="3"/>
  <c r="H262" i="3" s="1"/>
  <c r="C261" i="3"/>
  <c r="E261" i="3"/>
  <c r="F261" i="3"/>
  <c r="E262" i="3" l="1"/>
  <c r="G262" i="3"/>
  <c r="C262" i="3"/>
  <c r="B263" i="3"/>
  <c r="H263" i="3" s="1"/>
  <c r="F262" i="3"/>
  <c r="C263" i="3" l="1"/>
  <c r="G263" i="3"/>
  <c r="B264" i="3"/>
  <c r="H264" i="3" s="1"/>
  <c r="F263" i="3"/>
  <c r="E263" i="3"/>
  <c r="F264" i="3" l="1"/>
  <c r="E264" i="3"/>
  <c r="C264" i="3"/>
  <c r="G264" i="3"/>
  <c r="B265" i="3"/>
  <c r="H265" i="3" s="1"/>
  <c r="E265" i="3" l="1"/>
  <c r="B266" i="3"/>
  <c r="H266" i="3" s="1"/>
  <c r="G265" i="3"/>
  <c r="F265" i="3"/>
  <c r="C265" i="3"/>
  <c r="F266" i="3" l="1"/>
  <c r="B267" i="3"/>
  <c r="H267" i="3" s="1"/>
  <c r="C266" i="3"/>
  <c r="E266" i="3"/>
  <c r="G266" i="3"/>
  <c r="E267" i="3" l="1"/>
  <c r="B268" i="3"/>
  <c r="H268" i="3" s="1"/>
  <c r="G267" i="3"/>
  <c r="C267" i="3"/>
  <c r="F267" i="3"/>
  <c r="G268" i="3" l="1"/>
  <c r="C268" i="3"/>
  <c r="F268" i="3"/>
  <c r="E268" i="3"/>
  <c r="B269" i="3"/>
  <c r="H269" i="3" s="1"/>
  <c r="F269" i="3" l="1"/>
  <c r="B270" i="3"/>
  <c r="H270" i="3" s="1"/>
  <c r="E269" i="3"/>
  <c r="C269" i="3"/>
  <c r="G269" i="3"/>
  <c r="E270" i="3" l="1"/>
  <c r="B271" i="3"/>
  <c r="H271" i="3" s="1"/>
  <c r="C270" i="3"/>
  <c r="F270" i="3"/>
  <c r="G270" i="3"/>
  <c r="F271" i="3" l="1"/>
  <c r="E271" i="3"/>
  <c r="G271" i="3"/>
  <c r="C271" i="3"/>
  <c r="B272" i="3"/>
  <c r="H272" i="3" s="1"/>
  <c r="G272" i="3" l="1"/>
  <c r="B273" i="3"/>
  <c r="H273" i="3" s="1"/>
  <c r="C272" i="3"/>
  <c r="F272" i="3"/>
  <c r="E272" i="3"/>
  <c r="G273" i="3" l="1"/>
  <c r="F273" i="3"/>
  <c r="B274" i="3"/>
  <c r="H274" i="3" s="1"/>
  <c r="C273" i="3"/>
  <c r="E273" i="3"/>
  <c r="F274" i="3" l="1"/>
  <c r="E274" i="3"/>
  <c r="C274" i="3"/>
  <c r="G274" i="3"/>
  <c r="B275" i="3"/>
  <c r="H275" i="3" s="1"/>
  <c r="C275" i="3" l="1"/>
  <c r="E275" i="3"/>
  <c r="G275" i="3"/>
  <c r="F275" i="3"/>
  <c r="B276" i="3"/>
  <c r="H276" i="3" s="1"/>
  <c r="B277" i="3" l="1"/>
  <c r="H277" i="3" s="1"/>
  <c r="C276" i="3"/>
  <c r="G276" i="3"/>
  <c r="E276" i="3"/>
  <c r="F276" i="3"/>
  <c r="E277" i="3" l="1"/>
  <c r="B278" i="3"/>
  <c r="H278" i="3" s="1"/>
  <c r="G277" i="3"/>
  <c r="C277" i="3"/>
  <c r="F277" i="3"/>
  <c r="F278" i="3" l="1"/>
  <c r="E278" i="3"/>
  <c r="G278" i="3"/>
  <c r="B279" i="3"/>
  <c r="H279" i="3" s="1"/>
  <c r="C278" i="3"/>
  <c r="F279" i="3" l="1"/>
  <c r="B280" i="3"/>
  <c r="H280" i="3" s="1"/>
  <c r="G279" i="3"/>
  <c r="C279" i="3"/>
  <c r="E279" i="3"/>
  <c r="C280" i="3" l="1"/>
  <c r="B281" i="3"/>
  <c r="H281" i="3" s="1"/>
  <c r="F280" i="3"/>
  <c r="G280" i="3"/>
  <c r="E280" i="3"/>
  <c r="F281" i="3" l="1"/>
  <c r="B282" i="3"/>
  <c r="H282" i="3" s="1"/>
  <c r="E281" i="3"/>
  <c r="C281" i="3"/>
  <c r="G281" i="3"/>
  <c r="F282" i="3" l="1"/>
  <c r="E282" i="3"/>
  <c r="G282" i="3"/>
  <c r="B283" i="3"/>
  <c r="H283" i="3" s="1"/>
  <c r="C282" i="3"/>
  <c r="F283" i="3" l="1"/>
  <c r="E283" i="3"/>
  <c r="C283" i="3"/>
  <c r="G283" i="3"/>
  <c r="B284" i="3"/>
  <c r="H284" i="3" s="1"/>
  <c r="E284" i="3" l="1"/>
  <c r="F284" i="3"/>
  <c r="C284" i="3"/>
  <c r="G284" i="3"/>
  <c r="B285" i="3"/>
  <c r="H285" i="3" s="1"/>
  <c r="F285" i="3" l="1"/>
  <c r="B286" i="3"/>
  <c r="H286" i="3" s="1"/>
  <c r="C285" i="3"/>
  <c r="E285" i="3"/>
  <c r="G285" i="3"/>
  <c r="C286" i="3" l="1"/>
  <c r="B287" i="3"/>
  <c r="H287" i="3" s="1"/>
  <c r="F286" i="3"/>
  <c r="G286" i="3"/>
  <c r="E286" i="3"/>
  <c r="B288" i="3" l="1"/>
  <c r="H288" i="3" s="1"/>
  <c r="C287" i="3"/>
  <c r="E287" i="3"/>
  <c r="G287" i="3"/>
  <c r="F287" i="3"/>
  <c r="G288" i="3" l="1"/>
  <c r="B289" i="3"/>
  <c r="H289" i="3" s="1"/>
  <c r="E288" i="3"/>
  <c r="F288" i="3"/>
  <c r="C288" i="3"/>
  <c r="C289" i="3" l="1"/>
  <c r="G289" i="3"/>
  <c r="F289" i="3"/>
  <c r="B290" i="3"/>
  <c r="H290" i="3" s="1"/>
  <c r="E289" i="3"/>
  <c r="F290" i="3" l="1"/>
  <c r="B291" i="3"/>
  <c r="H291" i="3" s="1"/>
  <c r="E290" i="3"/>
  <c r="C290" i="3"/>
  <c r="G290" i="3"/>
  <c r="B292" i="3" l="1"/>
  <c r="H292" i="3" s="1"/>
  <c r="E291" i="3"/>
  <c r="C291" i="3"/>
  <c r="F291" i="3"/>
  <c r="G291" i="3"/>
  <c r="C292" i="3" l="1"/>
  <c r="F292" i="3"/>
  <c r="G292" i="3"/>
  <c r="E292" i="3"/>
  <c r="B293" i="3"/>
  <c r="H293" i="3" s="1"/>
  <c r="G293" i="3" l="1"/>
  <c r="E293" i="3"/>
  <c r="C293" i="3"/>
  <c r="B294" i="3"/>
  <c r="H294" i="3" s="1"/>
  <c r="F293" i="3"/>
  <c r="F294" i="3" l="1"/>
  <c r="E294" i="3"/>
  <c r="C294" i="3"/>
  <c r="B295" i="3"/>
  <c r="H295" i="3" s="1"/>
  <c r="G294" i="3"/>
  <c r="G295" i="3" l="1"/>
  <c r="C295" i="3"/>
  <c r="B296" i="3"/>
  <c r="H296" i="3" s="1"/>
  <c r="F295" i="3"/>
  <c r="E295" i="3"/>
  <c r="G296" i="3" l="1"/>
  <c r="B297" i="3"/>
  <c r="H297" i="3" s="1"/>
  <c r="F296" i="3"/>
  <c r="E296" i="3"/>
  <c r="C296" i="3"/>
  <c r="B298" i="3" l="1"/>
  <c r="H298" i="3" s="1"/>
  <c r="G297" i="3"/>
  <c r="E297" i="3"/>
  <c r="C297" i="3"/>
  <c r="F297" i="3"/>
  <c r="C298" i="3" l="1"/>
  <c r="E298" i="3"/>
  <c r="F298" i="3"/>
  <c r="B299" i="3"/>
  <c r="H299" i="3" s="1"/>
  <c r="G298" i="3"/>
  <c r="B300" i="3" l="1"/>
  <c r="H300" i="3" s="1"/>
  <c r="C299" i="3"/>
  <c r="G299" i="3"/>
  <c r="F299" i="3"/>
  <c r="E299" i="3"/>
  <c r="E300" i="3" l="1"/>
  <c r="B301" i="3"/>
  <c r="H301" i="3" s="1"/>
  <c r="C300" i="3"/>
  <c r="G300" i="3"/>
  <c r="F300" i="3"/>
  <c r="E301" i="3" l="1"/>
  <c r="B302" i="3"/>
  <c r="H302" i="3" s="1"/>
  <c r="C301" i="3"/>
  <c r="F301" i="3"/>
  <c r="G301" i="3"/>
  <c r="F302" i="3" l="1"/>
  <c r="C302" i="3"/>
  <c r="G302" i="3"/>
  <c r="E302" i="3"/>
  <c r="B303" i="3"/>
  <c r="H303" i="3" s="1"/>
  <c r="B304" i="3" l="1"/>
  <c r="H304" i="3" s="1"/>
  <c r="E303" i="3"/>
  <c r="C303" i="3"/>
  <c r="G303" i="3"/>
  <c r="F303" i="3"/>
  <c r="F304" i="3" l="1"/>
  <c r="B305" i="3"/>
  <c r="H305" i="3" s="1"/>
  <c r="G304" i="3"/>
  <c r="C304" i="3"/>
  <c r="E304" i="3"/>
  <c r="C305" i="3" l="1"/>
  <c r="G305" i="3"/>
  <c r="E305" i="3"/>
  <c r="B306" i="3"/>
  <c r="H306" i="3" s="1"/>
  <c r="F305" i="3"/>
  <c r="F306" i="3" l="1"/>
  <c r="C306" i="3"/>
  <c r="B307" i="3"/>
  <c r="H307" i="3" s="1"/>
  <c r="E306" i="3"/>
  <c r="G306" i="3"/>
  <c r="E307" i="3" l="1"/>
  <c r="G307" i="3"/>
  <c r="F307" i="3"/>
  <c r="B308" i="3"/>
  <c r="H308" i="3" s="1"/>
  <c r="C307" i="3"/>
  <c r="F308" i="3" l="1"/>
  <c r="E308" i="3"/>
  <c r="C308" i="3"/>
  <c r="G308" i="3"/>
  <c r="B309" i="3"/>
  <c r="H309" i="3" s="1"/>
  <c r="F309" i="3" l="1"/>
  <c r="E309" i="3"/>
  <c r="B310" i="3"/>
  <c r="H310" i="3" s="1"/>
  <c r="C309" i="3"/>
  <c r="G309" i="3"/>
  <c r="G310" i="3" l="1"/>
  <c r="F310" i="3"/>
  <c r="C310" i="3"/>
  <c r="B311" i="3"/>
  <c r="H311" i="3" s="1"/>
  <c r="E310" i="3"/>
  <c r="B312" i="3" l="1"/>
  <c r="H312" i="3" s="1"/>
  <c r="C311" i="3"/>
  <c r="E311" i="3"/>
  <c r="G311" i="3"/>
  <c r="F311" i="3"/>
  <c r="G312" i="3" l="1"/>
  <c r="F312" i="3"/>
  <c r="C312" i="3"/>
  <c r="B313" i="3"/>
  <c r="H313" i="3" s="1"/>
  <c r="E312" i="3"/>
  <c r="B314" i="3" l="1"/>
  <c r="H314" i="3" s="1"/>
  <c r="F313" i="3"/>
  <c r="E313" i="3"/>
  <c r="C313" i="3"/>
  <c r="G313" i="3"/>
  <c r="F314" i="3" l="1"/>
  <c r="C314" i="3"/>
  <c r="G314" i="3"/>
  <c r="E314" i="3"/>
  <c r="B315" i="3"/>
  <c r="H315" i="3" s="1"/>
  <c r="B316" i="3" l="1"/>
  <c r="H316" i="3" s="1"/>
  <c r="C315" i="3"/>
  <c r="F315" i="3"/>
  <c r="E315" i="3"/>
  <c r="G315" i="3"/>
  <c r="B317" i="3" l="1"/>
  <c r="H317" i="3" s="1"/>
  <c r="E316" i="3"/>
  <c r="F316" i="3"/>
  <c r="C316" i="3"/>
  <c r="G316" i="3"/>
  <c r="F317" i="3" l="1"/>
  <c r="C317" i="3"/>
  <c r="G317" i="3"/>
  <c r="B318" i="3"/>
  <c r="H318" i="3" s="1"/>
  <c r="E317" i="3"/>
  <c r="C318" i="3" l="1"/>
  <c r="F318" i="3"/>
  <c r="B319" i="3"/>
  <c r="H319" i="3" s="1"/>
  <c r="E318" i="3"/>
  <c r="G318" i="3"/>
  <c r="C319" i="3" l="1"/>
  <c r="F319" i="3"/>
  <c r="B320" i="3"/>
  <c r="H320" i="3" s="1"/>
  <c r="G319" i="3"/>
  <c r="E319" i="3"/>
  <c r="F320" i="3" l="1"/>
  <c r="B321" i="3"/>
  <c r="H321" i="3" s="1"/>
  <c r="C320" i="3"/>
  <c r="G320" i="3"/>
  <c r="E320" i="3"/>
  <c r="C321" i="3" l="1"/>
  <c r="E321" i="3"/>
  <c r="F321" i="3"/>
  <c r="B322" i="3"/>
  <c r="H322" i="3" s="1"/>
  <c r="G321" i="3"/>
  <c r="F322" i="3" l="1"/>
  <c r="B323" i="3"/>
  <c r="H323" i="3" s="1"/>
  <c r="C322" i="3"/>
  <c r="E322" i="3"/>
  <c r="G322" i="3"/>
  <c r="C323" i="3" l="1"/>
  <c r="F323" i="3"/>
  <c r="B324" i="3"/>
  <c r="H324" i="3" s="1"/>
  <c r="E323" i="3"/>
  <c r="G323" i="3"/>
  <c r="F324" i="3" l="1"/>
  <c r="E324" i="3"/>
  <c r="B325" i="3"/>
  <c r="H325" i="3" s="1"/>
  <c r="C324" i="3"/>
  <c r="G324" i="3"/>
  <c r="F325" i="3" l="1"/>
  <c r="G325" i="3"/>
  <c r="E325" i="3"/>
  <c r="B326" i="3"/>
  <c r="H326" i="3" s="1"/>
  <c r="C325" i="3"/>
  <c r="F326" i="3" l="1"/>
  <c r="G326" i="3"/>
  <c r="E326" i="3"/>
  <c r="C326" i="3"/>
  <c r="B327" i="3"/>
  <c r="H327" i="3" s="1"/>
  <c r="B328" i="3" l="1"/>
  <c r="H328" i="3" s="1"/>
  <c r="G327" i="3"/>
  <c r="E327" i="3"/>
  <c r="F327" i="3"/>
  <c r="C327" i="3"/>
  <c r="B329" i="3" l="1"/>
  <c r="H329" i="3" s="1"/>
  <c r="E328" i="3"/>
  <c r="C328" i="3"/>
  <c r="F328" i="3"/>
  <c r="G328" i="3"/>
  <c r="E329" i="3" l="1"/>
  <c r="C329" i="3"/>
  <c r="G329" i="3"/>
  <c r="F329" i="3"/>
  <c r="B330" i="3"/>
  <c r="H330" i="3" s="1"/>
  <c r="G330" i="3" l="1"/>
  <c r="F330" i="3"/>
  <c r="E330" i="3"/>
  <c r="C330" i="3"/>
  <c r="B331" i="3"/>
  <c r="H331" i="3" s="1"/>
  <c r="C331" i="3" l="1"/>
  <c r="B332" i="3"/>
  <c r="H332" i="3" s="1"/>
  <c r="F331" i="3"/>
  <c r="E331" i="3"/>
  <c r="G331" i="3"/>
  <c r="E332" i="3" l="1"/>
  <c r="G332" i="3"/>
  <c r="F332" i="3"/>
  <c r="C332" i="3"/>
  <c r="B333" i="3"/>
  <c r="H333" i="3" s="1"/>
  <c r="F333" i="3" l="1"/>
  <c r="C333" i="3"/>
  <c r="B334" i="3"/>
  <c r="H334" i="3" s="1"/>
  <c r="G333" i="3"/>
  <c r="E333" i="3"/>
  <c r="E334" i="3" l="1"/>
  <c r="F334" i="3"/>
  <c r="C334" i="3"/>
  <c r="G334" i="3"/>
  <c r="B335" i="3"/>
  <c r="H335" i="3" s="1"/>
  <c r="B336" i="3" l="1"/>
  <c r="H336" i="3" s="1"/>
  <c r="C335" i="3"/>
  <c r="G335" i="3"/>
  <c r="E335" i="3"/>
  <c r="F335" i="3"/>
  <c r="C336" i="3" l="1"/>
  <c r="F336" i="3"/>
  <c r="E336" i="3"/>
  <c r="G336" i="3"/>
  <c r="B337" i="3"/>
  <c r="H337" i="3" s="1"/>
  <c r="E337" i="3" l="1"/>
  <c r="G337" i="3"/>
  <c r="B338" i="3"/>
  <c r="H338" i="3" s="1"/>
  <c r="C337" i="3"/>
  <c r="F337" i="3"/>
  <c r="E338" i="3" l="1"/>
  <c r="F338" i="3"/>
  <c r="G338" i="3"/>
  <c r="B339" i="3"/>
  <c r="H339" i="3" s="1"/>
  <c r="C338" i="3"/>
  <c r="E339" i="3" l="1"/>
  <c r="G339" i="3"/>
  <c r="B340" i="3"/>
  <c r="H340" i="3" s="1"/>
  <c r="C339" i="3"/>
  <c r="F339" i="3"/>
  <c r="C340" i="3" l="1"/>
  <c r="E340" i="3"/>
  <c r="F340" i="3"/>
  <c r="B341" i="3"/>
  <c r="H341" i="3" s="1"/>
  <c r="G340" i="3"/>
  <c r="E341" i="3" l="1"/>
  <c r="G341" i="3"/>
  <c r="C341" i="3"/>
  <c r="F341" i="3"/>
  <c r="B342" i="3"/>
  <c r="H342" i="3" s="1"/>
  <c r="C342" i="3" l="1"/>
  <c r="F342" i="3"/>
  <c r="B343" i="3"/>
  <c r="H343" i="3" s="1"/>
  <c r="E342" i="3"/>
  <c r="G342" i="3"/>
  <c r="C343" i="3" l="1"/>
  <c r="E343" i="3"/>
  <c r="F343" i="3"/>
  <c r="G343" i="3"/>
  <c r="B344" i="3"/>
  <c r="H344" i="3" s="1"/>
  <c r="C344" i="3" l="1"/>
  <c r="E344" i="3"/>
  <c r="F344" i="3"/>
  <c r="G344" i="3"/>
  <c r="B345" i="3"/>
  <c r="H345" i="3" s="1"/>
  <c r="C345" i="3" l="1"/>
  <c r="E345" i="3"/>
  <c r="F345" i="3"/>
  <c r="G345" i="3"/>
  <c r="B346" i="3"/>
  <c r="H346" i="3" s="1"/>
  <c r="C346" i="3" l="1"/>
  <c r="E346" i="3"/>
  <c r="F346" i="3"/>
  <c r="G346" i="3"/>
  <c r="B347" i="3"/>
  <c r="H347" i="3" s="1"/>
  <c r="C347" i="3" l="1"/>
  <c r="E347" i="3"/>
  <c r="F347" i="3"/>
  <c r="G347" i="3"/>
  <c r="B348" i="3"/>
  <c r="H348" i="3" s="1"/>
  <c r="C348" i="3" l="1"/>
  <c r="E348" i="3"/>
  <c r="F348" i="3"/>
  <c r="G348" i="3"/>
  <c r="B349" i="3"/>
  <c r="H349" i="3" s="1"/>
  <c r="C349" i="3" l="1"/>
  <c r="E349" i="3"/>
  <c r="F349" i="3"/>
  <c r="G349" i="3"/>
  <c r="B350" i="3"/>
  <c r="H350" i="3" s="1"/>
  <c r="C350" i="3" l="1"/>
  <c r="E350" i="3"/>
  <c r="F350" i="3"/>
  <c r="G350" i="3"/>
  <c r="B351" i="3"/>
  <c r="H351" i="3" s="1"/>
  <c r="C351" i="3" l="1"/>
  <c r="E351" i="3"/>
  <c r="F351" i="3"/>
  <c r="G351" i="3"/>
  <c r="B352" i="3"/>
  <c r="H352" i="3" s="1"/>
  <c r="C352" i="3" l="1"/>
  <c r="E352" i="3"/>
  <c r="F352" i="3"/>
  <c r="G352" i="3"/>
  <c r="B353" i="3"/>
  <c r="H353" i="3" s="1"/>
  <c r="C353" i="3" l="1"/>
  <c r="E353" i="3"/>
  <c r="F353" i="3"/>
  <c r="G353" i="3"/>
  <c r="B354" i="3"/>
  <c r="H354" i="3" s="1"/>
  <c r="C354" i="3" l="1"/>
  <c r="E354" i="3"/>
  <c r="F354" i="3"/>
  <c r="G354" i="3"/>
  <c r="B355" i="3"/>
  <c r="H355" i="3" s="1"/>
  <c r="C355" i="3" l="1"/>
  <c r="E355" i="3"/>
  <c r="F355" i="3"/>
  <c r="G355" i="3"/>
  <c r="B356" i="3"/>
  <c r="H356" i="3" s="1"/>
  <c r="C356" i="3" l="1"/>
  <c r="E356" i="3"/>
  <c r="F356" i="3"/>
  <c r="G356" i="3"/>
  <c r="B357" i="3"/>
  <c r="H357" i="3" s="1"/>
  <c r="C357" i="3" l="1"/>
  <c r="E357" i="3"/>
  <c r="F357" i="3"/>
  <c r="G357" i="3"/>
  <c r="B358" i="3"/>
  <c r="H358" i="3" s="1"/>
  <c r="C358" i="3" l="1"/>
  <c r="E358" i="3"/>
  <c r="F358" i="3"/>
  <c r="G358" i="3"/>
  <c r="B359" i="3"/>
  <c r="H359" i="3" s="1"/>
  <c r="C359" i="3" l="1"/>
  <c r="E359" i="3"/>
  <c r="F359" i="3"/>
  <c r="G359" i="3"/>
  <c r="B360" i="3"/>
  <c r="H360" i="3" s="1"/>
  <c r="C360" i="3" l="1"/>
  <c r="E360" i="3"/>
  <c r="F360" i="3"/>
  <c r="G360" i="3"/>
  <c r="B361" i="3"/>
  <c r="H361" i="3" s="1"/>
  <c r="C361" i="3" l="1"/>
  <c r="E361" i="3"/>
  <c r="F361" i="3"/>
  <c r="G361" i="3"/>
  <c r="B362" i="3"/>
  <c r="H362" i="3" s="1"/>
  <c r="C362" i="3" l="1"/>
  <c r="E362" i="3"/>
  <c r="F362" i="3"/>
  <c r="G362" i="3"/>
  <c r="B363" i="3"/>
  <c r="H363" i="3" s="1"/>
  <c r="C363" i="3" l="1"/>
  <c r="E363" i="3"/>
  <c r="F363" i="3"/>
  <c r="G363" i="3"/>
  <c r="B364" i="3"/>
  <c r="H364" i="3" s="1"/>
  <c r="C364" i="3" l="1"/>
  <c r="E364" i="3"/>
  <c r="F364" i="3"/>
  <c r="G364" i="3"/>
  <c r="B365" i="3"/>
  <c r="H365" i="3" s="1"/>
  <c r="C365" i="3" l="1"/>
  <c r="E365" i="3"/>
  <c r="F365" i="3"/>
  <c r="G365" i="3"/>
  <c r="B366" i="3"/>
  <c r="H366" i="3" s="1"/>
  <c r="C366" i="3" l="1"/>
  <c r="E366" i="3"/>
  <c r="F366" i="3"/>
  <c r="G366" i="3"/>
</calcChain>
</file>

<file path=xl/sharedStrings.xml><?xml version="1.0" encoding="utf-8"?>
<sst xmlns="http://schemas.openxmlformats.org/spreadsheetml/2006/main" count="83" uniqueCount="72">
  <si>
    <t>Tipo de cuota</t>
  </si>
  <si>
    <t>Monto</t>
  </si>
  <si>
    <t>Tasa</t>
  </si>
  <si>
    <t>Plazo</t>
  </si>
  <si>
    <t>[COP]</t>
  </si>
  <si>
    <t>[Tipo]</t>
  </si>
  <si>
    <t>Mes</t>
  </si>
  <si>
    <t>Saldo inicial</t>
  </si>
  <si>
    <t>Desembolso</t>
  </si>
  <si>
    <t>Cuota</t>
  </si>
  <si>
    <t>Amortización</t>
  </si>
  <si>
    <t>Interés</t>
  </si>
  <si>
    <t>Saldo final</t>
  </si>
  <si>
    <t>Periodicidad</t>
  </si>
  <si>
    <t>[Periodos]</t>
  </si>
  <si>
    <t>Periodicidad de cuota</t>
  </si>
  <si>
    <t>[Frecuencia]</t>
  </si>
  <si>
    <t>Parámetros calculados</t>
  </si>
  <si>
    <t>Periodos por año</t>
  </si>
  <si>
    <t>Tasa periódica</t>
  </si>
  <si>
    <t>Plazo (periodos)</t>
  </si>
  <si>
    <t>Cuota fija (francesa)</t>
  </si>
  <si>
    <t>Abono constante a capital</t>
  </si>
  <si>
    <t>Periodos/año</t>
  </si>
  <si>
    <t>Anual</t>
  </si>
  <si>
    <t>Semestral</t>
  </si>
  <si>
    <t>Bimensual</t>
  </si>
  <si>
    <t>Mensual</t>
  </si>
  <si>
    <t>Quincnal</t>
  </si>
  <si>
    <t>Semanal</t>
  </si>
  <si>
    <t>Diaria</t>
  </si>
  <si>
    <t>Bullet</t>
  </si>
  <si>
    <t>Tabla de amortización de deuda</t>
  </si>
  <si>
    <t>1. ¿Qué es esta herramienta?</t>
  </si>
  <si>
    <t>2. Cómo usarla (Tablero de control)</t>
  </si>
  <si>
    <t>Campo</t>
  </si>
  <si>
    <t>Descripción</t>
  </si>
  <si>
    <t>Valor desembolsado del crédito, en pesos (COP). Es el saldo inicial de la deuda.</t>
  </si>
  <si>
    <t>Tasa de interés Efectiva Anual (E.A.), en formato porcentaje (ej. 10%). Se convierte automáticamente a la tasa periódica según la periodicidad elegida.</t>
  </si>
  <si>
    <t>Cada cuánto se paga la cuota: Mensual, Bimensual, Semestral, Anual, Quincenal, Diaria o Semanal. Junto con la tasa E.A. define la tasa periódica de los cálculos.</t>
  </si>
  <si>
    <t>Número total de periodos de la deuda, en la misma unidad que la periodicidad (ej. 120 meses).</t>
  </si>
  <si>
    <t>3. Cómo interpretar la Tabla de amortización</t>
  </si>
  <si>
    <t>Columna</t>
  </si>
  <si>
    <t>Significado</t>
  </si>
  <si>
    <t>Número de periodo dentro del plazo (1, 2, 3…), en la unidad definida por la periodicidad.</t>
  </si>
  <si>
    <t>Deuda pendiente al comienzo del periodo, antes de pagar la cuota.</t>
  </si>
  <si>
    <t>Dinero adicional recibido en ese periodo (por defecto, solo aplica en el periodo inicial, igual al Monto del Tablero de control).</t>
  </si>
  <si>
    <t>Valor total que se paga en el periodo. Se calcula distinto según el Tipo de cuota (ver sección 4).</t>
  </si>
  <si>
    <t>Parte de la cuota que reduce el capital de la deuda (Cuota − Interés).</t>
  </si>
  <si>
    <t>Costo financiero del periodo, calculado como Saldo inicial × tasa periódica.</t>
  </si>
  <si>
    <t>Deuda pendiente al cierre del periodo (Saldo inicial + Desembolso − Amortización). En el último periodo debe llegar a cero.</t>
  </si>
  <si>
    <t>4. Tipos de cuota</t>
  </si>
  <si>
    <t>Tipo</t>
  </si>
  <si>
    <t>Fija (sistema francés)</t>
  </si>
  <si>
    <t>La cuota es igual en todos los periodos (calculada con la función financiera PMT). El interés disminuye y la amortización de capital aumenta con el tiempo.</t>
  </si>
  <si>
    <t>Variable (sistema alemán)</t>
  </si>
  <si>
    <t>La amortización de capital es constante (Monto ÷ Plazo). El interés se calcula sobre el saldo, así que la cuota total disminuye periodo a periodo.</t>
  </si>
  <si>
    <t>Solo se pagan intereses durante todo el plazo; el capital se abona por completo en una sola cuota, en el último periodo.</t>
  </si>
  <si>
    <t>5. Notas y buenas prácticas</t>
  </si>
  <si>
    <t>• Los parámetros de cálculo (tasa periódica, cuota fija, abono constante) están en las columnas J:K de la hoja 'Tabla de amortización'; se actualizan solos, no es necesario editarlos.</t>
  </si>
  <si>
    <t>• Si cambias el Plazo o la Periodicidad, la tabla ajusta automáticamente cuántas filas quedan activas; las filas sobrantes quedan en blanco.</t>
  </si>
  <si>
    <t>• Verifica que el Saldo final del último periodo sea cero (o muy cercano) para confirmar que la deuda quedó totalmente amortizada.</t>
  </si>
  <si>
    <t>¿Cómo utilizar el archivo?</t>
  </si>
  <si>
    <t>Este archivo calcula la amortización de una deuda a partir de los datos que definas en el Tablero de control (Cuadro superior con fondo verde). La hoja 'Tabla de amortización' proyecta automáticamente la cuota, el interés, la amortización de capital y el saldo en cada periodo, hasta agotar el plazo definido.</t>
  </si>
  <si>
    <t>Elige entre Fija, Variable o Bullet en la lista desplegable.</t>
  </si>
  <si>
    <t>[%E.A]</t>
  </si>
  <si>
    <t>Tipo de cuota (C8)</t>
  </si>
  <si>
    <t>Monto (C9)</t>
  </si>
  <si>
    <t>Tasa (C10)</t>
  </si>
  <si>
    <t>Periodicidad de cuota (C11)</t>
  </si>
  <si>
    <t>Plazo (C12)</t>
  </si>
  <si>
    <t>• La tasa de la celda C10 debe ser Efectiva Anual (E.A.); la hoja la convierte a la tasa del periodo con la fórmula (1+E.A.)^(1/periodos por año)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</si>
</sst>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000%"/>
    <numFmt numFmtId="166" formatCode="&quot;$&quot;\ #,##0.00"/>
  </numFmts>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8"/>
      <color theme="0"/>
      <name val="Aptos Narrow"/>
      <family val="2"/>
      <scheme val="minor"/>
    </font>
    <font>
      <sz val="18"/>
      <color theme="0"/>
      <name val="Aptos Narrow"/>
      <family val="2"/>
      <scheme val="minor"/>
    </font>
    <font>
      <b/>
      <sz val="14"/>
      <color rgb="FFFFFFFF"/>
      <name val="Aptos Narrow"/>
      <family val="2"/>
      <scheme val="minor"/>
    </font>
    <font>
      <sz val="10"/>
      <color theme="1"/>
      <name val="Aptos Narrow"/>
      <family val="2"/>
      <scheme val="minor"/>
    </font>
    <font>
      <b/>
      <sz val="10"/>
      <color theme="1"/>
      <name val="Aptos Narrow"/>
      <family val="2"/>
      <scheme val="minor"/>
    </font>
    <font>
      <sz val="11"/>
      <color rgb="FF0000FF"/>
      <name val="Aptos Narrow"/>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9" tint="0.79998168889431442"/>
        <bgColor indexed="64"/>
      </patternFill>
    </fill>
  </fills>
  <borders count="12">
    <border>
      <left/>
      <right/>
      <top/>
      <bottom/>
      <diagonal/>
    </border>
    <border>
      <left/>
      <right/>
      <top/>
      <bottom style="thin">
        <color indexed="64"/>
      </bottom>
      <diagonal/>
    </border>
    <border>
      <left/>
      <right/>
      <top style="thin">
        <color auto="1"/>
      </top>
      <bottom/>
      <diagonal/>
    </border>
    <border>
      <left/>
      <right/>
      <top style="thin">
        <color rgb="FFD9D9D9"/>
      </top>
      <bottom style="thin">
        <color rgb="FFD9D9D9"/>
      </bottom>
      <diagonal/>
    </border>
    <border>
      <left/>
      <right/>
      <top style="thin">
        <color auto="1"/>
      </top>
      <bottom style="thin">
        <color rgb="FFD9D9D9"/>
      </bottom>
      <diagonal/>
    </border>
    <border>
      <left/>
      <right/>
      <top style="thin">
        <color rgb="FFD9D9D9"/>
      </top>
      <bottom style="thin">
        <color auto="1"/>
      </bottom>
      <diagonal/>
    </border>
    <border>
      <left style="thin">
        <color auto="1"/>
      </left>
      <right/>
      <top style="thin">
        <color auto="1"/>
      </top>
      <bottom style="thin">
        <color rgb="FFD9D9D9"/>
      </bottom>
      <diagonal/>
    </border>
    <border>
      <left style="thin">
        <color auto="1"/>
      </left>
      <right/>
      <top style="thin">
        <color rgb="FFD9D9D9"/>
      </top>
      <bottom style="thin">
        <color rgb="FFD9D9D9"/>
      </bottom>
      <diagonal/>
    </border>
    <border>
      <left style="thin">
        <color auto="1"/>
      </left>
      <right/>
      <top style="thin">
        <color rgb="FFD9D9D9"/>
      </top>
      <bottom style="thin">
        <color auto="1"/>
      </bottom>
      <diagonal/>
    </border>
    <border>
      <left/>
      <right style="thin">
        <color auto="1"/>
      </right>
      <top style="thin">
        <color auto="1"/>
      </top>
      <bottom style="thin">
        <color rgb="FFD9D9D9"/>
      </bottom>
      <diagonal/>
    </border>
    <border>
      <left/>
      <right style="thin">
        <color auto="1"/>
      </right>
      <top style="thin">
        <color rgb="FFD9D9D9"/>
      </top>
      <bottom style="thin">
        <color rgb="FFD9D9D9"/>
      </bottom>
      <diagonal/>
    </border>
    <border>
      <left/>
      <right style="thin">
        <color auto="1"/>
      </right>
      <top style="thin">
        <color rgb="FFD9D9D9"/>
      </top>
      <bottom style="thin">
        <color auto="1"/>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164" fontId="0" fillId="0" borderId="0" xfId="1" applyNumberFormat="1" applyFont="1"/>
    <xf numFmtId="0" fontId="3" fillId="0" borderId="0" xfId="0" applyFont="1"/>
    <xf numFmtId="0" fontId="3" fillId="0" borderId="1" xfId="0" applyFont="1" applyBorder="1"/>
    <xf numFmtId="0" fontId="0" fillId="0" borderId="1" xfId="0" applyBorder="1"/>
    <xf numFmtId="0" fontId="4" fillId="0" borderId="0" xfId="0" applyFont="1"/>
    <xf numFmtId="0" fontId="2" fillId="0" borderId="0" xfId="0" applyFont="1"/>
    <xf numFmtId="1" fontId="4" fillId="0" borderId="0" xfId="0" applyNumberFormat="1" applyFont="1"/>
    <xf numFmtId="165" fontId="4" fillId="0" borderId="0" xfId="0" applyNumberFormat="1" applyFont="1"/>
    <xf numFmtId="164" fontId="4" fillId="0" borderId="0" xfId="0" applyNumberFormat="1" applyFont="1"/>
    <xf numFmtId="0" fontId="4" fillId="2" borderId="0" xfId="0" applyFont="1" applyFill="1"/>
    <xf numFmtId="0" fontId="2" fillId="2" borderId="1" xfId="0" applyFont="1" applyFill="1" applyBorder="1"/>
    <xf numFmtId="0" fontId="2" fillId="2" borderId="0" xfId="0" applyFont="1" applyFill="1"/>
    <xf numFmtId="166" fontId="5" fillId="2" borderId="0" xfId="0" applyNumberFormat="1" applyFont="1" applyFill="1" applyAlignment="1">
      <alignment horizontal="centerContinuous"/>
    </xf>
    <xf numFmtId="166" fontId="6" fillId="2" borderId="0" xfId="0" applyNumberFormat="1" applyFont="1" applyFill="1" applyAlignment="1">
      <alignment horizontal="centerContinuous"/>
    </xf>
    <xf numFmtId="0" fontId="2" fillId="3" borderId="0" xfId="0" applyFont="1" applyFill="1"/>
    <xf numFmtId="0" fontId="0" fillId="3" borderId="0" xfId="0" applyFill="1"/>
    <xf numFmtId="0" fontId="4" fillId="3" borderId="0" xfId="0" applyFont="1" applyFill="1"/>
    <xf numFmtId="0" fontId="9" fillId="0" borderId="6" xfId="0" applyFont="1" applyBorder="1"/>
    <xf numFmtId="0" fontId="9" fillId="0" borderId="7" xfId="0" applyFont="1" applyBorder="1"/>
    <xf numFmtId="0" fontId="9" fillId="0" borderId="8" xfId="0" applyFont="1" applyBorder="1"/>
    <xf numFmtId="0" fontId="3" fillId="4" borderId="0" xfId="0" applyFont="1" applyFill="1"/>
    <xf numFmtId="0" fontId="3" fillId="4" borderId="0" xfId="0" applyFont="1" applyFill="1" applyAlignment="1">
      <alignment horizontal="center"/>
    </xf>
    <xf numFmtId="0" fontId="10" fillId="4" borderId="0" xfId="0" applyFont="1" applyFill="1" applyAlignment="1">
      <alignment horizontal="center"/>
    </xf>
    <xf numFmtId="164" fontId="10" fillId="4" borderId="0" xfId="1" applyNumberFormat="1" applyFont="1" applyFill="1" applyAlignment="1">
      <alignment horizontal="center"/>
    </xf>
    <xf numFmtId="9" fontId="10" fillId="4" borderId="0" xfId="0" applyNumberFormat="1" applyFont="1" applyFill="1" applyAlignment="1">
      <alignment horizontal="center"/>
    </xf>
    <xf numFmtId="0" fontId="8" fillId="0" borderId="0" xfId="0" applyFont="1" applyAlignment="1">
      <alignment vertical="top" wrapText="1"/>
    </xf>
    <xf numFmtId="0" fontId="8" fillId="0" borderId="2" xfId="0" applyFont="1" applyBorder="1" applyAlignment="1">
      <alignment horizontal="center" vertical="top" wrapText="1"/>
    </xf>
    <xf numFmtId="0" fontId="8" fillId="0" borderId="0" xfId="0" applyFont="1" applyAlignment="1">
      <alignment horizontal="center" vertical="top" wrapText="1"/>
    </xf>
    <xf numFmtId="0" fontId="9" fillId="0" borderId="4" xfId="0" applyFont="1" applyBorder="1"/>
    <xf numFmtId="0" fontId="9" fillId="0" borderId="9" xfId="0" applyFont="1" applyBorder="1"/>
    <xf numFmtId="0" fontId="8" fillId="0" borderId="3" xfId="0" applyFont="1" applyBorder="1" applyAlignment="1">
      <alignment vertical="top" wrapText="1"/>
    </xf>
    <xf numFmtId="0" fontId="8" fillId="0" borderId="10" xfId="0" applyFont="1" applyBorder="1" applyAlignment="1">
      <alignment vertical="top" wrapText="1"/>
    </xf>
    <xf numFmtId="0" fontId="8" fillId="0" borderId="5" xfId="0" applyFont="1" applyBorder="1" applyAlignment="1">
      <alignment vertical="top" wrapText="1"/>
    </xf>
    <xf numFmtId="0" fontId="8" fillId="0" borderId="11" xfId="0" applyFont="1" applyBorder="1" applyAlignment="1">
      <alignment vertical="top" wrapText="1"/>
    </xf>
    <xf numFmtId="0" fontId="7" fillId="2" borderId="0" xfId="0" applyFont="1" applyFill="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209550</xdr:colOff>
      <xdr:row>3</xdr:row>
      <xdr:rowOff>57150</xdr:rowOff>
    </xdr:from>
    <xdr:to>
      <xdr:col>6</xdr:col>
      <xdr:colOff>625475</xdr:colOff>
      <xdr:row>5</xdr:row>
      <xdr:rowOff>11461</xdr:rowOff>
    </xdr:to>
    <xdr:pic>
      <xdr:nvPicPr>
        <xdr:cNvPr id="3" name="Imagen 2">
          <a:extLst>
            <a:ext uri="{FF2B5EF4-FFF2-40B4-BE49-F238E27FC236}">
              <a16:creationId xmlns:a16="http://schemas.microsoft.com/office/drawing/2014/main" id="{F7128F59-A506-4045-B885-370E741C6D04}"/>
            </a:ext>
          </a:extLst>
        </xdr:cNvPr>
        <xdr:cNvPicPr>
          <a:picLocks noChangeAspect="1"/>
        </xdr:cNvPicPr>
      </xdr:nvPicPr>
      <xdr:blipFill>
        <a:blip xmlns:r="http://schemas.openxmlformats.org/officeDocument/2006/relationships" r:embed="rId1" cstate="print">
          <a:clrChange>
            <a:clrFrom>
              <a:srgbClr val="191822"/>
            </a:clrFrom>
            <a:clrTo>
              <a:srgbClr val="191822">
                <a:alpha val="0"/>
              </a:srgbClr>
            </a:clrTo>
          </a:clrChange>
          <a:extLst>
            <a:ext uri="{28A0092B-C50C-407E-A947-70E740481C1C}">
              <a14:useLocalDpi xmlns:a14="http://schemas.microsoft.com/office/drawing/2010/main" val="0"/>
            </a:ext>
          </a:extLst>
        </a:blip>
        <a:srcRect t="33336" b="35212"/>
        <a:stretch/>
      </xdr:blipFill>
      <xdr:spPr>
        <a:xfrm>
          <a:off x="5657850" y="600075"/>
          <a:ext cx="1339850" cy="4305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279399</xdr:colOff>
      <xdr:row>2</xdr:row>
      <xdr:rowOff>26954</xdr:rowOff>
    </xdr:from>
    <xdr:to>
      <xdr:col>7</xdr:col>
      <xdr:colOff>908049</xdr:colOff>
      <xdr:row>3</xdr:row>
      <xdr:rowOff>162240</xdr:rowOff>
    </xdr:to>
    <xdr:pic>
      <xdr:nvPicPr>
        <xdr:cNvPr id="2" name="Imagen 1">
          <a:extLst>
            <a:ext uri="{FF2B5EF4-FFF2-40B4-BE49-F238E27FC236}">
              <a16:creationId xmlns:a16="http://schemas.microsoft.com/office/drawing/2014/main" id="{4BF64C5C-8BB9-A90F-2519-FC1C3BCE9544}"/>
            </a:ext>
          </a:extLst>
        </xdr:cNvPr>
        <xdr:cNvPicPr>
          <a:picLocks noChangeAspect="1"/>
        </xdr:cNvPicPr>
      </xdr:nvPicPr>
      <xdr:blipFill>
        <a:blip xmlns:r="http://schemas.openxmlformats.org/officeDocument/2006/relationships" r:embed="rId1" cstate="print">
          <a:clrChange>
            <a:clrFrom>
              <a:srgbClr val="191822"/>
            </a:clrFrom>
            <a:clrTo>
              <a:srgbClr val="191822">
                <a:alpha val="0"/>
              </a:srgbClr>
            </a:clrTo>
          </a:clrChange>
          <a:extLst>
            <a:ext uri="{28A0092B-C50C-407E-A947-70E740481C1C}">
              <a14:useLocalDpi xmlns:a14="http://schemas.microsoft.com/office/drawing/2010/main" val="0"/>
            </a:ext>
          </a:extLst>
        </a:blip>
        <a:srcRect t="33336" b="35212"/>
        <a:stretch/>
      </xdr:blipFill>
      <xdr:spPr>
        <a:xfrm>
          <a:off x="5222874" y="388904"/>
          <a:ext cx="1343025" cy="4305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93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B742748-F8BA-4BF5-914B-E55D98A1A336}">
  <we:reference id="WA200009404" version="1.0.0.8" store="Omex" storeType="OMEX"/>
  <we:alternateReferences>
    <we:reference id="WA200009404" version="1.0.0.8" store="WA200009404" storeType="OMEX"/>
  </we:alternateReferences>
  <we:properties>
    <we:property name="claude.fileId" value="&quot;bc90a565-76ef-4f9c-a586-2143475c49de&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2C5B8-970B-43FA-9A7B-D0B186D2322D}">
  <dimension ref="B3:H49"/>
  <sheetViews>
    <sheetView showGridLines="0" tabSelected="1" workbookViewId="0">
      <selection activeCell="M21" sqref="M21"/>
    </sheetView>
  </sheetViews>
  <sheetFormatPr baseColWidth="10" defaultRowHeight="14.5" x14ac:dyDescent="0.35"/>
  <cols>
    <col min="2" max="2" width="39.26953125" bestFit="1" customWidth="1"/>
    <col min="3" max="3" width="12.81640625" customWidth="1"/>
    <col min="4" max="4" width="13.90625" customWidth="1"/>
    <col min="5" max="5" width="7.7265625" customWidth="1"/>
    <col min="6" max="6" width="13.26953125" customWidth="1"/>
    <col min="7" max="7" width="11.7265625" customWidth="1"/>
    <col min="8" max="8" width="1.90625" customWidth="1"/>
  </cols>
  <sheetData>
    <row r="3" spans="2:8" x14ac:dyDescent="0.35">
      <c r="B3" s="10"/>
      <c r="C3" s="12"/>
      <c r="D3" s="10"/>
      <c r="E3" s="10"/>
      <c r="F3" s="10"/>
      <c r="G3" s="10"/>
      <c r="H3" s="10"/>
    </row>
    <row r="4" spans="2:8" ht="23.5" x14ac:dyDescent="0.55000000000000004">
      <c r="B4" s="13" t="s">
        <v>32</v>
      </c>
      <c r="C4" s="14"/>
      <c r="D4" s="14"/>
      <c r="E4" s="14"/>
      <c r="F4" s="14"/>
      <c r="G4" s="10"/>
      <c r="H4" s="10"/>
    </row>
    <row r="5" spans="2:8" x14ac:dyDescent="0.35">
      <c r="B5" s="10"/>
      <c r="C5" s="10"/>
      <c r="D5" s="10"/>
      <c r="E5" s="10"/>
      <c r="F5" s="10"/>
      <c r="G5" s="10"/>
      <c r="H5" s="10"/>
    </row>
    <row r="6" spans="2:8" x14ac:dyDescent="0.35">
      <c r="B6" s="10"/>
      <c r="C6" s="10"/>
      <c r="D6" s="10"/>
      <c r="E6" s="10"/>
      <c r="F6" s="10"/>
      <c r="G6" s="10"/>
      <c r="H6" s="10"/>
    </row>
    <row r="8" spans="2:8" x14ac:dyDescent="0.35">
      <c r="B8" s="21" t="s">
        <v>0</v>
      </c>
      <c r="C8" s="23" t="s">
        <v>31</v>
      </c>
      <c r="D8" s="22" t="s">
        <v>5</v>
      </c>
    </row>
    <row r="9" spans="2:8" x14ac:dyDescent="0.35">
      <c r="B9" s="21" t="s">
        <v>1</v>
      </c>
      <c r="C9" s="24">
        <v>10000000</v>
      </c>
      <c r="D9" s="22" t="s">
        <v>4</v>
      </c>
    </row>
    <row r="10" spans="2:8" x14ac:dyDescent="0.35">
      <c r="B10" s="21" t="s">
        <v>2</v>
      </c>
      <c r="C10" s="25">
        <v>0.1</v>
      </c>
      <c r="D10" s="22" t="s">
        <v>65</v>
      </c>
    </row>
    <row r="11" spans="2:8" x14ac:dyDescent="0.35">
      <c r="B11" s="21" t="s">
        <v>15</v>
      </c>
      <c r="C11" s="23" t="s">
        <v>27</v>
      </c>
      <c r="D11" s="22" t="s">
        <v>16</v>
      </c>
    </row>
    <row r="12" spans="2:8" x14ac:dyDescent="0.35">
      <c r="B12" s="21" t="s">
        <v>3</v>
      </c>
      <c r="C12" s="23">
        <v>120</v>
      </c>
      <c r="D12" s="22" t="s">
        <v>14</v>
      </c>
    </row>
    <row r="14" spans="2:8" ht="18.5" x14ac:dyDescent="0.35">
      <c r="B14" s="35" t="s">
        <v>62</v>
      </c>
      <c r="C14" s="35"/>
      <c r="D14" s="35"/>
      <c r="E14" s="35"/>
      <c r="F14" s="35"/>
      <c r="G14" s="35"/>
    </row>
    <row r="16" spans="2:8" x14ac:dyDescent="0.35">
      <c r="B16" s="3" t="s">
        <v>33</v>
      </c>
      <c r="C16" s="4"/>
      <c r="D16" s="4"/>
      <c r="E16" s="4"/>
      <c r="F16" s="4"/>
      <c r="G16" s="4"/>
    </row>
    <row r="17" spans="2:7" ht="14.5" customHeight="1" x14ac:dyDescent="0.35">
      <c r="B17" s="27" t="s">
        <v>63</v>
      </c>
      <c r="C17" s="27"/>
      <c r="D17" s="27"/>
      <c r="E17" s="27"/>
      <c r="F17" s="27"/>
      <c r="G17" s="27"/>
    </row>
    <row r="18" spans="2:7" x14ac:dyDescent="0.35">
      <c r="B18" s="28"/>
      <c r="C18" s="28"/>
      <c r="D18" s="28"/>
      <c r="E18" s="28"/>
      <c r="F18" s="28"/>
      <c r="G18" s="28"/>
    </row>
    <row r="19" spans="2:7" x14ac:dyDescent="0.35">
      <c r="B19" s="28"/>
      <c r="C19" s="28"/>
      <c r="D19" s="28"/>
      <c r="E19" s="28"/>
      <c r="F19" s="28"/>
      <c r="G19" s="28"/>
    </row>
    <row r="21" spans="2:7" x14ac:dyDescent="0.35">
      <c r="B21" s="2" t="s">
        <v>34</v>
      </c>
    </row>
    <row r="22" spans="2:7" x14ac:dyDescent="0.35">
      <c r="B22" s="18" t="s">
        <v>35</v>
      </c>
      <c r="C22" s="29" t="s">
        <v>36</v>
      </c>
      <c r="D22" s="29"/>
      <c r="E22" s="29"/>
      <c r="F22" s="29"/>
      <c r="G22" s="30"/>
    </row>
    <row r="23" spans="2:7" ht="20" customHeight="1" x14ac:dyDescent="0.35">
      <c r="B23" s="19" t="s">
        <v>66</v>
      </c>
      <c r="C23" s="31" t="s">
        <v>64</v>
      </c>
      <c r="D23" s="31"/>
      <c r="E23" s="31"/>
      <c r="F23" s="31"/>
      <c r="G23" s="32"/>
    </row>
    <row r="24" spans="2:7" ht="27.5" customHeight="1" x14ac:dyDescent="0.35">
      <c r="B24" s="19" t="s">
        <v>67</v>
      </c>
      <c r="C24" s="31" t="s">
        <v>37</v>
      </c>
      <c r="D24" s="31"/>
      <c r="E24" s="31"/>
      <c r="F24" s="31"/>
      <c r="G24" s="32"/>
    </row>
    <row r="25" spans="2:7" ht="26" customHeight="1" x14ac:dyDescent="0.35">
      <c r="B25" s="19" t="s">
        <v>68</v>
      </c>
      <c r="C25" s="31" t="s">
        <v>38</v>
      </c>
      <c r="D25" s="31"/>
      <c r="E25" s="31"/>
      <c r="F25" s="31"/>
      <c r="G25" s="32"/>
    </row>
    <row r="26" spans="2:7" ht="27.5" customHeight="1" x14ac:dyDescent="0.35">
      <c r="B26" s="19" t="s">
        <v>69</v>
      </c>
      <c r="C26" s="31" t="s">
        <v>39</v>
      </c>
      <c r="D26" s="31"/>
      <c r="E26" s="31"/>
      <c r="F26" s="31"/>
      <c r="G26" s="32"/>
    </row>
    <row r="27" spans="2:7" ht="28" customHeight="1" x14ac:dyDescent="0.35">
      <c r="B27" s="20" t="s">
        <v>70</v>
      </c>
      <c r="C27" s="33" t="s">
        <v>40</v>
      </c>
      <c r="D27" s="33"/>
      <c r="E27" s="33"/>
      <c r="F27" s="33"/>
      <c r="G27" s="34"/>
    </row>
    <row r="29" spans="2:7" x14ac:dyDescent="0.35">
      <c r="B29" s="2" t="s">
        <v>41</v>
      </c>
    </row>
    <row r="30" spans="2:7" x14ac:dyDescent="0.35">
      <c r="B30" s="18" t="s">
        <v>42</v>
      </c>
      <c r="C30" s="29" t="s">
        <v>43</v>
      </c>
      <c r="D30" s="29"/>
      <c r="E30" s="29"/>
      <c r="F30" s="29"/>
      <c r="G30" s="30"/>
    </row>
    <row r="31" spans="2:7" ht="25" customHeight="1" x14ac:dyDescent="0.35">
      <c r="B31" s="19" t="s">
        <v>6</v>
      </c>
      <c r="C31" s="31" t="s">
        <v>44</v>
      </c>
      <c r="D31" s="31"/>
      <c r="E31" s="31"/>
      <c r="F31" s="31"/>
      <c r="G31" s="32"/>
    </row>
    <row r="32" spans="2:7" ht="25" customHeight="1" x14ac:dyDescent="0.35">
      <c r="B32" s="19" t="s">
        <v>7</v>
      </c>
      <c r="C32" s="31" t="s">
        <v>45</v>
      </c>
      <c r="D32" s="31"/>
      <c r="E32" s="31"/>
      <c r="F32" s="31"/>
      <c r="G32" s="32"/>
    </row>
    <row r="33" spans="2:7" ht="26.5" customHeight="1" x14ac:dyDescent="0.35">
      <c r="B33" s="19" t="s">
        <v>8</v>
      </c>
      <c r="C33" s="31" t="s">
        <v>46</v>
      </c>
      <c r="D33" s="31"/>
      <c r="E33" s="31"/>
      <c r="F33" s="31"/>
      <c r="G33" s="32"/>
    </row>
    <row r="34" spans="2:7" ht="26" customHeight="1" x14ac:dyDescent="0.35">
      <c r="B34" s="19" t="s">
        <v>9</v>
      </c>
      <c r="C34" s="31" t="s">
        <v>47</v>
      </c>
      <c r="D34" s="31"/>
      <c r="E34" s="31"/>
      <c r="F34" s="31"/>
      <c r="G34" s="32"/>
    </row>
    <row r="35" spans="2:7" ht="29" customHeight="1" x14ac:dyDescent="0.35">
      <c r="B35" s="19" t="s">
        <v>10</v>
      </c>
      <c r="C35" s="31" t="s">
        <v>48</v>
      </c>
      <c r="D35" s="31"/>
      <c r="E35" s="31"/>
      <c r="F35" s="31"/>
      <c r="G35" s="32"/>
    </row>
    <row r="36" spans="2:7" ht="29" customHeight="1" x14ac:dyDescent="0.35">
      <c r="B36" s="19" t="s">
        <v>11</v>
      </c>
      <c r="C36" s="31" t="s">
        <v>49</v>
      </c>
      <c r="D36" s="31"/>
      <c r="E36" s="31"/>
      <c r="F36" s="31"/>
      <c r="G36" s="32"/>
    </row>
    <row r="37" spans="2:7" ht="26" customHeight="1" x14ac:dyDescent="0.35">
      <c r="B37" s="20" t="s">
        <v>12</v>
      </c>
      <c r="C37" s="33" t="s">
        <v>50</v>
      </c>
      <c r="D37" s="33"/>
      <c r="E37" s="33"/>
      <c r="F37" s="33"/>
      <c r="G37" s="34"/>
    </row>
    <row r="39" spans="2:7" x14ac:dyDescent="0.35">
      <c r="B39" s="2" t="s">
        <v>51</v>
      </c>
    </row>
    <row r="40" spans="2:7" x14ac:dyDescent="0.35">
      <c r="B40" s="18" t="s">
        <v>52</v>
      </c>
      <c r="C40" s="29" t="s">
        <v>36</v>
      </c>
      <c r="D40" s="29"/>
      <c r="E40" s="29"/>
      <c r="F40" s="29"/>
      <c r="G40" s="30"/>
    </row>
    <row r="41" spans="2:7" ht="28" customHeight="1" x14ac:dyDescent="0.35">
      <c r="B41" s="19" t="s">
        <v>53</v>
      </c>
      <c r="C41" s="31" t="s">
        <v>54</v>
      </c>
      <c r="D41" s="31"/>
      <c r="E41" s="31"/>
      <c r="F41" s="31"/>
      <c r="G41" s="32"/>
    </row>
    <row r="42" spans="2:7" ht="27.5" customHeight="1" x14ac:dyDescent="0.35">
      <c r="B42" s="19" t="s">
        <v>55</v>
      </c>
      <c r="C42" s="31" t="s">
        <v>56</v>
      </c>
      <c r="D42" s="31"/>
      <c r="E42" s="31"/>
      <c r="F42" s="31"/>
      <c r="G42" s="32"/>
    </row>
    <row r="43" spans="2:7" ht="27.5" customHeight="1" x14ac:dyDescent="0.35">
      <c r="B43" s="20" t="s">
        <v>31</v>
      </c>
      <c r="C43" s="33" t="s">
        <v>57</v>
      </c>
      <c r="D43" s="33"/>
      <c r="E43" s="33"/>
      <c r="F43" s="33"/>
      <c r="G43" s="34"/>
    </row>
    <row r="45" spans="2:7" x14ac:dyDescent="0.35">
      <c r="B45" s="2" t="s">
        <v>58</v>
      </c>
    </row>
    <row r="46" spans="2:7" ht="30.5" customHeight="1" x14ac:dyDescent="0.35">
      <c r="B46" s="26" t="s">
        <v>71</v>
      </c>
      <c r="C46" s="26"/>
      <c r="D46" s="26"/>
      <c r="E46" s="26"/>
      <c r="F46" s="26"/>
      <c r="G46" s="26"/>
    </row>
    <row r="47" spans="2:7" ht="29.5" customHeight="1" x14ac:dyDescent="0.35">
      <c r="B47" s="26" t="s">
        <v>59</v>
      </c>
      <c r="C47" s="26"/>
      <c r="D47" s="26"/>
      <c r="E47" s="26"/>
      <c r="F47" s="26"/>
      <c r="G47" s="26"/>
    </row>
    <row r="48" spans="2:7" ht="25" customHeight="1" x14ac:dyDescent="0.35">
      <c r="B48" s="26" t="s">
        <v>60</v>
      </c>
      <c r="C48" s="26"/>
      <c r="D48" s="26"/>
      <c r="E48" s="26"/>
      <c r="F48" s="26"/>
      <c r="G48" s="26"/>
    </row>
    <row r="49" spans="2:7" ht="27.5" customHeight="1" x14ac:dyDescent="0.35">
      <c r="B49" s="26" t="s">
        <v>61</v>
      </c>
      <c r="C49" s="26"/>
      <c r="D49" s="26"/>
      <c r="E49" s="26"/>
      <c r="F49" s="26"/>
      <c r="G49" s="26"/>
    </row>
  </sheetData>
  <mergeCells count="24">
    <mergeCell ref="B14:G14"/>
    <mergeCell ref="C23:G23"/>
    <mergeCell ref="C24:G24"/>
    <mergeCell ref="C26:G26"/>
    <mergeCell ref="C27:G27"/>
    <mergeCell ref="C22:G22"/>
    <mergeCell ref="C30:G30"/>
    <mergeCell ref="C31:G31"/>
    <mergeCell ref="B48:G48"/>
    <mergeCell ref="B49:G49"/>
    <mergeCell ref="B17:G19"/>
    <mergeCell ref="C40:G40"/>
    <mergeCell ref="C41:G41"/>
    <mergeCell ref="C42:G42"/>
    <mergeCell ref="C43:G43"/>
    <mergeCell ref="B46:G46"/>
    <mergeCell ref="B47:G47"/>
    <mergeCell ref="C32:G32"/>
    <mergeCell ref="C33:G33"/>
    <mergeCell ref="C34:G34"/>
    <mergeCell ref="C35:G35"/>
    <mergeCell ref="C36:G36"/>
    <mergeCell ref="C37:G37"/>
    <mergeCell ref="C25:G25"/>
  </mergeCells>
  <dataValidations disablePrompts="1" count="2">
    <dataValidation type="list" allowBlank="1" showInputMessage="1" showErrorMessage="1" sqref="C8" xr:uid="{838FAD88-DEEA-43EE-94DC-3893F3A2AF47}">
      <formula1>"Fija,Variable,Bullet"</formula1>
    </dataValidation>
    <dataValidation type="list" allowBlank="1" showInputMessage="1" showErrorMessage="1" sqref="C11" xr:uid="{FD6A5C9C-723C-4117-BF99-B5C7983F8E75}">
      <formula1>"Mensual,Bimensual,Semestral,Anual,Quincnal,Diaria,Semanal"</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240C4-929D-4D47-8162-76CA0644DBE3}">
  <dimension ref="B2:K366"/>
  <sheetViews>
    <sheetView showGridLines="0" workbookViewId="0">
      <selection activeCell="I26" sqref="I26"/>
    </sheetView>
  </sheetViews>
  <sheetFormatPr baseColWidth="10" defaultRowHeight="14.5" x14ac:dyDescent="0.35"/>
  <cols>
    <col min="2" max="2" width="8.7265625" bestFit="1" customWidth="1"/>
    <col min="3" max="3" width="13.7265625" bestFit="1" customWidth="1"/>
    <col min="4" max="4" width="13.90625" bestFit="1" customWidth="1"/>
    <col min="5" max="5" width="11.1796875" bestFit="1" customWidth="1"/>
    <col min="6" max="6" width="12.26953125" bestFit="1" customWidth="1"/>
    <col min="7" max="7" width="10.1796875" bestFit="1" customWidth="1"/>
    <col min="8" max="8" width="13.81640625" bestFit="1" customWidth="1"/>
    <col min="10" max="10" width="23.1796875" style="5" bestFit="1" customWidth="1"/>
    <col min="11" max="11" width="12.36328125" style="5" bestFit="1" customWidth="1"/>
  </cols>
  <sheetData>
    <row r="2" spans="2:11" x14ac:dyDescent="0.35">
      <c r="B2" s="10"/>
      <c r="C2" s="12"/>
      <c r="D2" s="10"/>
      <c r="E2" s="10"/>
      <c r="F2" s="10"/>
      <c r="G2" s="10"/>
      <c r="H2" s="10"/>
    </row>
    <row r="3" spans="2:11" ht="23.5" x14ac:dyDescent="0.55000000000000004">
      <c r="B3" s="13" t="s">
        <v>32</v>
      </c>
      <c r="C3" s="14"/>
      <c r="D3" s="14"/>
      <c r="E3" s="14"/>
      <c r="F3" s="14"/>
      <c r="G3" s="10"/>
      <c r="H3" s="10"/>
    </row>
    <row r="4" spans="2:11" x14ac:dyDescent="0.35">
      <c r="B4" s="10"/>
      <c r="C4" s="10"/>
      <c r="D4" s="10"/>
      <c r="E4" s="10"/>
      <c r="F4" s="10"/>
      <c r="G4" s="10"/>
      <c r="H4" s="10"/>
    </row>
    <row r="5" spans="2:11" x14ac:dyDescent="0.35">
      <c r="B5" s="10"/>
      <c r="C5" s="10"/>
      <c r="D5" s="10"/>
      <c r="E5" s="10"/>
      <c r="F5" s="10"/>
      <c r="G5" s="10"/>
      <c r="H5" s="10"/>
    </row>
    <row r="6" spans="2:11" s="16" customFormat="1" ht="2.5" customHeight="1" x14ac:dyDescent="0.35">
      <c r="B6" s="17"/>
      <c r="C6" s="17"/>
      <c r="D6" s="17"/>
      <c r="E6" s="17"/>
      <c r="F6" s="17"/>
      <c r="G6" s="17"/>
      <c r="H6" s="17"/>
      <c r="J6" s="17"/>
      <c r="K6" s="17"/>
    </row>
    <row r="7" spans="2:11" x14ac:dyDescent="0.35">
      <c r="B7" s="11" t="s">
        <v>6</v>
      </c>
      <c r="C7" s="11" t="s">
        <v>7</v>
      </c>
      <c r="D7" s="11" t="s">
        <v>8</v>
      </c>
      <c r="E7" s="11" t="s">
        <v>9</v>
      </c>
      <c r="F7" s="11" t="s">
        <v>10</v>
      </c>
      <c r="G7" s="11" t="s">
        <v>11</v>
      </c>
      <c r="H7" s="11" t="s">
        <v>12</v>
      </c>
      <c r="J7" s="6" t="s">
        <v>17</v>
      </c>
    </row>
    <row r="8" spans="2:11" s="16" customFormat="1" ht="3" customHeight="1" x14ac:dyDescent="0.35">
      <c r="B8" s="15"/>
      <c r="C8" s="15"/>
      <c r="D8" s="15"/>
      <c r="E8" s="15"/>
      <c r="F8" s="15"/>
      <c r="G8" s="15"/>
      <c r="H8" s="15"/>
      <c r="J8" s="15"/>
      <c r="K8" s="17"/>
    </row>
    <row r="9" spans="2:11" x14ac:dyDescent="0.35">
      <c r="B9">
        <v>0</v>
      </c>
      <c r="C9" s="1">
        <v>0</v>
      </c>
      <c r="D9" s="1">
        <f>'Tablero de control'!$C$9</f>
        <v>10000000</v>
      </c>
      <c r="E9" s="1">
        <v>0</v>
      </c>
      <c r="F9" s="1">
        <v>0</v>
      </c>
      <c r="G9" s="1">
        <v>0</v>
      </c>
      <c r="H9" s="1">
        <f>C9+D9-F9</f>
        <v>10000000</v>
      </c>
      <c r="J9" s="5" t="s">
        <v>18</v>
      </c>
      <c r="K9" s="7">
        <f>IFERROR(VLOOKUP('Tablero de control'!$C$11,$J$17:$K$23,2,FALSE),0)</f>
        <v>12</v>
      </c>
    </row>
    <row r="10" spans="2:11" x14ac:dyDescent="0.35">
      <c r="B10">
        <f>IFERROR(IF(B9+1&gt;'Tablero de control'!$C$12,"",B9+1),"")</f>
        <v>1</v>
      </c>
      <c r="C10" s="1">
        <f>IF($B10="","",H9)</f>
        <v>10000000</v>
      </c>
      <c r="D10" s="1">
        <v>0</v>
      </c>
      <c r="E10" s="1">
        <f>IF($B10="","",IF('Tablero de control'!$C$8="Fija",$K$12,IF('Tablero de control'!$C$8="Variable",$K$13+G10,IF('Tablero de control'!$C$8="Bullet",G10+IF($B10=$K$11,C10,0),0))))</f>
        <v>79741.404289037644</v>
      </c>
      <c r="F10" s="1">
        <f>IF($B10="","",E10-G10)</f>
        <v>0</v>
      </c>
      <c r="G10" s="1">
        <f>IF($B10="","",C10*$K$10)</f>
        <v>79741.404289037644</v>
      </c>
      <c r="H10" s="1">
        <f>IF($B10="","",ROUND(C10+D10-F10,2))</f>
        <v>10000000</v>
      </c>
      <c r="J10" s="5" t="s">
        <v>19</v>
      </c>
      <c r="K10" s="8">
        <f>IFERROR((1+'Tablero de control'!$C$10)^(1/K9)-1,0)</f>
        <v>7.9741404289037643E-3</v>
      </c>
    </row>
    <row r="11" spans="2:11" x14ac:dyDescent="0.35">
      <c r="B11">
        <f>IFERROR(IF(B10+1&gt;'Tablero de control'!$C$12,"",B10+1),"")</f>
        <v>2</v>
      </c>
      <c r="C11" s="1">
        <f t="shared" ref="C11:C74" si="0">IF($B11="","",H10)</f>
        <v>10000000</v>
      </c>
      <c r="D11" s="1">
        <v>0</v>
      </c>
      <c r="E11" s="1">
        <f>IF($B11="","",IF('Tablero de control'!$C$8="Fija",$K$12,IF('Tablero de control'!$C$8="Variable",$K$13+G11,IF('Tablero de control'!$C$8="Bullet",G11+IF($B11=$K$11,C11,0),0))))</f>
        <v>79741.404289037644</v>
      </c>
      <c r="F11" s="1">
        <f t="shared" ref="F11:F74" si="1">IF($B11="","",E11-G11)</f>
        <v>0</v>
      </c>
      <c r="G11" s="1">
        <f t="shared" ref="G11:G74" si="2">IF($B11="","",C11*$K$10)</f>
        <v>79741.404289037644</v>
      </c>
      <c r="H11" s="1">
        <f t="shared" ref="H11:H74" si="3">IF($B11="","",ROUND(C11+D11-F11,2))</f>
        <v>10000000</v>
      </c>
      <c r="J11" s="5" t="s">
        <v>20</v>
      </c>
      <c r="K11" s="5">
        <f>'Tablero de control'!$C$12</f>
        <v>120</v>
      </c>
    </row>
    <row r="12" spans="2:11" x14ac:dyDescent="0.35">
      <c r="B12">
        <f>IFERROR(IF(B11+1&gt;'Tablero de control'!$C$12,"",B11+1),"")</f>
        <v>3</v>
      </c>
      <c r="C12" s="1">
        <f t="shared" si="0"/>
        <v>10000000</v>
      </c>
      <c r="D12" s="1">
        <v>0</v>
      </c>
      <c r="E12" s="1">
        <f>IF($B12="","",IF('Tablero de control'!$C$8="Fija",$K$12,IF('Tablero de control'!$C$8="Variable",$K$13+G12,IF('Tablero de control'!$C$8="Bullet",G12+IF($B12=$K$11,C12,0),0))))</f>
        <v>79741.404289037644</v>
      </c>
      <c r="F12" s="1">
        <f t="shared" si="1"/>
        <v>0</v>
      </c>
      <c r="G12" s="1">
        <f t="shared" si="2"/>
        <v>79741.404289037644</v>
      </c>
      <c r="H12" s="1">
        <f t="shared" si="3"/>
        <v>10000000</v>
      </c>
      <c r="J12" s="5" t="s">
        <v>21</v>
      </c>
      <c r="K12" s="9">
        <f>IFERROR(PMT(K10,K11,-'Tablero de control'!$C$9),0)</f>
        <v>129775.46329505416</v>
      </c>
    </row>
    <row r="13" spans="2:11" x14ac:dyDescent="0.35">
      <c r="B13">
        <f>IFERROR(IF(B12+1&gt;'Tablero de control'!$C$12,"",B12+1),"")</f>
        <v>4</v>
      </c>
      <c r="C13" s="1">
        <f t="shared" si="0"/>
        <v>10000000</v>
      </c>
      <c r="D13" s="1">
        <v>0</v>
      </c>
      <c r="E13" s="1">
        <f>IF($B13="","",IF('Tablero de control'!$C$8="Fija",$K$12,IF('Tablero de control'!$C$8="Variable",$K$13+G13,IF('Tablero de control'!$C$8="Bullet",G13+IF($B13=$K$11,C13,0),0))))</f>
        <v>79741.404289037644</v>
      </c>
      <c r="F13" s="1">
        <f t="shared" si="1"/>
        <v>0</v>
      </c>
      <c r="G13" s="1">
        <f t="shared" si="2"/>
        <v>79741.404289037644</v>
      </c>
      <c r="H13" s="1">
        <f t="shared" si="3"/>
        <v>10000000</v>
      </c>
      <c r="J13" s="5" t="s">
        <v>22</v>
      </c>
      <c r="K13" s="9">
        <f>IFERROR('Tablero de control'!$C$9/K11,0)</f>
        <v>83333.333333333328</v>
      </c>
    </row>
    <row r="14" spans="2:11" x14ac:dyDescent="0.35">
      <c r="B14">
        <f>IFERROR(IF(B13+1&gt;'Tablero de control'!$C$12,"",B13+1),"")</f>
        <v>5</v>
      </c>
      <c r="C14" s="1">
        <f t="shared" si="0"/>
        <v>10000000</v>
      </c>
      <c r="D14" s="1">
        <v>0</v>
      </c>
      <c r="E14" s="1">
        <f>IF($B14="","",IF('Tablero de control'!$C$8="Fija",$K$12,IF('Tablero de control'!$C$8="Variable",$K$13+G14,IF('Tablero de control'!$C$8="Bullet",G14+IF($B14=$K$11,C14,0),0))))</f>
        <v>79741.404289037644</v>
      </c>
      <c r="F14" s="1">
        <f t="shared" si="1"/>
        <v>0</v>
      </c>
      <c r="G14" s="1">
        <f t="shared" si="2"/>
        <v>79741.404289037644</v>
      </c>
      <c r="H14" s="1">
        <f t="shared" si="3"/>
        <v>10000000</v>
      </c>
    </row>
    <row r="15" spans="2:11" x14ac:dyDescent="0.35">
      <c r="B15">
        <f>IFERROR(IF(B14+1&gt;'Tablero de control'!$C$12,"",B14+1),"")</f>
        <v>6</v>
      </c>
      <c r="C15" s="1">
        <f t="shared" si="0"/>
        <v>10000000</v>
      </c>
      <c r="D15" s="1">
        <v>0</v>
      </c>
      <c r="E15" s="1">
        <f>IF($B15="","",IF('Tablero de control'!$C$8="Fija",$K$12,IF('Tablero de control'!$C$8="Variable",$K$13+G15,IF('Tablero de control'!$C$8="Bullet",G15+IF($B15=$K$11,C15,0),0))))</f>
        <v>79741.404289037644</v>
      </c>
      <c r="F15" s="1">
        <f t="shared" si="1"/>
        <v>0</v>
      </c>
      <c r="G15" s="1">
        <f t="shared" si="2"/>
        <v>79741.404289037644</v>
      </c>
      <c r="H15" s="1">
        <f t="shared" si="3"/>
        <v>10000000</v>
      </c>
    </row>
    <row r="16" spans="2:11" x14ac:dyDescent="0.35">
      <c r="B16">
        <f>IFERROR(IF(B15+1&gt;'Tablero de control'!$C$12,"",B15+1),"")</f>
        <v>7</v>
      </c>
      <c r="C16" s="1">
        <f t="shared" si="0"/>
        <v>10000000</v>
      </c>
      <c r="D16" s="1">
        <v>0</v>
      </c>
      <c r="E16" s="1">
        <f>IF($B16="","",IF('Tablero de control'!$C$8="Fija",$K$12,IF('Tablero de control'!$C$8="Variable",$K$13+G16,IF('Tablero de control'!$C$8="Bullet",G16+IF($B16=$K$11,C16,0),0))))</f>
        <v>79741.404289037644</v>
      </c>
      <c r="F16" s="1">
        <f t="shared" si="1"/>
        <v>0</v>
      </c>
      <c r="G16" s="1">
        <f t="shared" si="2"/>
        <v>79741.404289037644</v>
      </c>
      <c r="H16" s="1">
        <f t="shared" si="3"/>
        <v>10000000</v>
      </c>
      <c r="J16" s="6" t="s">
        <v>13</v>
      </c>
      <c r="K16" s="6" t="s">
        <v>23</v>
      </c>
    </row>
    <row r="17" spans="2:11" x14ac:dyDescent="0.35">
      <c r="B17">
        <f>IFERROR(IF(B16+1&gt;'Tablero de control'!$C$12,"",B16+1),"")</f>
        <v>8</v>
      </c>
      <c r="C17" s="1">
        <f t="shared" si="0"/>
        <v>10000000</v>
      </c>
      <c r="D17" s="1">
        <v>0</v>
      </c>
      <c r="E17" s="1">
        <f>IF($B17="","",IF('Tablero de control'!$C$8="Fija",$K$12,IF('Tablero de control'!$C$8="Variable",$K$13+G17,IF('Tablero de control'!$C$8="Bullet",G17+IF($B17=$K$11,C17,0),0))))</f>
        <v>79741.404289037644</v>
      </c>
      <c r="F17" s="1">
        <f t="shared" si="1"/>
        <v>0</v>
      </c>
      <c r="G17" s="1">
        <f t="shared" si="2"/>
        <v>79741.404289037644</v>
      </c>
      <c r="H17" s="1">
        <f t="shared" si="3"/>
        <v>10000000</v>
      </c>
      <c r="J17" s="5" t="s">
        <v>24</v>
      </c>
      <c r="K17" s="5">
        <v>1</v>
      </c>
    </row>
    <row r="18" spans="2:11" x14ac:dyDescent="0.35">
      <c r="B18">
        <f>IFERROR(IF(B17+1&gt;'Tablero de control'!$C$12,"",B17+1),"")</f>
        <v>9</v>
      </c>
      <c r="C18" s="1">
        <f t="shared" si="0"/>
        <v>10000000</v>
      </c>
      <c r="D18" s="1">
        <v>0</v>
      </c>
      <c r="E18" s="1">
        <f>IF($B18="","",IF('Tablero de control'!$C$8="Fija",$K$12,IF('Tablero de control'!$C$8="Variable",$K$13+G18,IF('Tablero de control'!$C$8="Bullet",G18+IF($B18=$K$11,C18,0),0))))</f>
        <v>79741.404289037644</v>
      </c>
      <c r="F18" s="1">
        <f t="shared" si="1"/>
        <v>0</v>
      </c>
      <c r="G18" s="1">
        <f t="shared" si="2"/>
        <v>79741.404289037644</v>
      </c>
      <c r="H18" s="1">
        <f t="shared" si="3"/>
        <v>10000000</v>
      </c>
      <c r="J18" s="5" t="s">
        <v>25</v>
      </c>
      <c r="K18" s="5">
        <v>2</v>
      </c>
    </row>
    <row r="19" spans="2:11" x14ac:dyDescent="0.35">
      <c r="B19">
        <f>IFERROR(IF(B18+1&gt;'Tablero de control'!$C$12,"",B18+1),"")</f>
        <v>10</v>
      </c>
      <c r="C19" s="1">
        <f t="shared" si="0"/>
        <v>10000000</v>
      </c>
      <c r="D19" s="1">
        <v>0</v>
      </c>
      <c r="E19" s="1">
        <f>IF($B19="","",IF('Tablero de control'!$C$8="Fija",$K$12,IF('Tablero de control'!$C$8="Variable",$K$13+G19,IF('Tablero de control'!$C$8="Bullet",G19+IF($B19=$K$11,C19,0),0))))</f>
        <v>79741.404289037644</v>
      </c>
      <c r="F19" s="1">
        <f t="shared" si="1"/>
        <v>0</v>
      </c>
      <c r="G19" s="1">
        <f t="shared" si="2"/>
        <v>79741.404289037644</v>
      </c>
      <c r="H19" s="1">
        <f t="shared" si="3"/>
        <v>10000000</v>
      </c>
      <c r="J19" s="5" t="s">
        <v>26</v>
      </c>
      <c r="K19" s="5">
        <v>6</v>
      </c>
    </row>
    <row r="20" spans="2:11" x14ac:dyDescent="0.35">
      <c r="B20">
        <f>IFERROR(IF(B19+1&gt;'Tablero de control'!$C$12,"",B19+1),"")</f>
        <v>11</v>
      </c>
      <c r="C20" s="1">
        <f t="shared" si="0"/>
        <v>10000000</v>
      </c>
      <c r="D20" s="1">
        <v>0</v>
      </c>
      <c r="E20" s="1">
        <f>IF($B20="","",IF('Tablero de control'!$C$8="Fija",$K$12,IF('Tablero de control'!$C$8="Variable",$K$13+G20,IF('Tablero de control'!$C$8="Bullet",G20+IF($B20=$K$11,C20,0),0))))</f>
        <v>79741.404289037644</v>
      </c>
      <c r="F20" s="1">
        <f t="shared" si="1"/>
        <v>0</v>
      </c>
      <c r="G20" s="1">
        <f t="shared" si="2"/>
        <v>79741.404289037644</v>
      </c>
      <c r="H20" s="1">
        <f t="shared" si="3"/>
        <v>10000000</v>
      </c>
      <c r="J20" s="5" t="s">
        <v>27</v>
      </c>
      <c r="K20" s="5">
        <v>12</v>
      </c>
    </row>
    <row r="21" spans="2:11" x14ac:dyDescent="0.35">
      <c r="B21">
        <f>IFERROR(IF(B20+1&gt;'Tablero de control'!$C$12,"",B20+1),"")</f>
        <v>12</v>
      </c>
      <c r="C21" s="1">
        <f t="shared" si="0"/>
        <v>10000000</v>
      </c>
      <c r="D21" s="1">
        <v>0</v>
      </c>
      <c r="E21" s="1">
        <f>IF($B21="","",IF('Tablero de control'!$C$8="Fija",$K$12,IF('Tablero de control'!$C$8="Variable",$K$13+G21,IF('Tablero de control'!$C$8="Bullet",G21+IF($B21=$K$11,C21,0),0))))</f>
        <v>79741.404289037644</v>
      </c>
      <c r="F21" s="1">
        <f t="shared" si="1"/>
        <v>0</v>
      </c>
      <c r="G21" s="1">
        <f t="shared" si="2"/>
        <v>79741.404289037644</v>
      </c>
      <c r="H21" s="1">
        <f t="shared" si="3"/>
        <v>10000000</v>
      </c>
      <c r="J21" s="5" t="s">
        <v>28</v>
      </c>
      <c r="K21" s="5">
        <v>24</v>
      </c>
    </row>
    <row r="22" spans="2:11" x14ac:dyDescent="0.35">
      <c r="B22">
        <f>IFERROR(IF(B21+1&gt;'Tablero de control'!$C$12,"",B21+1),"")</f>
        <v>13</v>
      </c>
      <c r="C22" s="1">
        <f t="shared" si="0"/>
        <v>10000000</v>
      </c>
      <c r="D22" s="1">
        <v>0</v>
      </c>
      <c r="E22" s="1">
        <f>IF($B22="","",IF('Tablero de control'!$C$8="Fija",$K$12,IF('Tablero de control'!$C$8="Variable",$K$13+G22,IF('Tablero de control'!$C$8="Bullet",G22+IF($B22=$K$11,C22,0),0))))</f>
        <v>79741.404289037644</v>
      </c>
      <c r="F22" s="1">
        <f t="shared" si="1"/>
        <v>0</v>
      </c>
      <c r="G22" s="1">
        <f t="shared" si="2"/>
        <v>79741.404289037644</v>
      </c>
      <c r="H22" s="1">
        <f t="shared" si="3"/>
        <v>10000000</v>
      </c>
      <c r="J22" s="5" t="s">
        <v>29</v>
      </c>
      <c r="K22" s="5">
        <v>52</v>
      </c>
    </row>
    <row r="23" spans="2:11" x14ac:dyDescent="0.35">
      <c r="B23">
        <f>IFERROR(IF(B22+1&gt;'Tablero de control'!$C$12,"",B22+1),"")</f>
        <v>14</v>
      </c>
      <c r="C23" s="1">
        <f t="shared" si="0"/>
        <v>10000000</v>
      </c>
      <c r="D23" s="1">
        <v>0</v>
      </c>
      <c r="E23" s="1">
        <f>IF($B23="","",IF('Tablero de control'!$C$8="Fija",$K$12,IF('Tablero de control'!$C$8="Variable",$K$13+G23,IF('Tablero de control'!$C$8="Bullet",G23+IF($B23=$K$11,C23,0),0))))</f>
        <v>79741.404289037644</v>
      </c>
      <c r="F23" s="1">
        <f t="shared" si="1"/>
        <v>0</v>
      </c>
      <c r="G23" s="1">
        <f t="shared" si="2"/>
        <v>79741.404289037644</v>
      </c>
      <c r="H23" s="1">
        <f t="shared" si="3"/>
        <v>10000000</v>
      </c>
      <c r="J23" s="5" t="s">
        <v>30</v>
      </c>
      <c r="K23" s="5">
        <v>365</v>
      </c>
    </row>
    <row r="24" spans="2:11" x14ac:dyDescent="0.35">
      <c r="B24">
        <f>IFERROR(IF(B23+1&gt;'Tablero de control'!$C$12,"",B23+1),"")</f>
        <v>15</v>
      </c>
      <c r="C24" s="1">
        <f t="shared" si="0"/>
        <v>10000000</v>
      </c>
      <c r="D24" s="1">
        <v>0</v>
      </c>
      <c r="E24" s="1">
        <f>IF($B24="","",IF('Tablero de control'!$C$8="Fija",$K$12,IF('Tablero de control'!$C$8="Variable",$K$13+G24,IF('Tablero de control'!$C$8="Bullet",G24+IF($B24=$K$11,C24,0),0))))</f>
        <v>79741.404289037644</v>
      </c>
      <c r="F24" s="1">
        <f t="shared" si="1"/>
        <v>0</v>
      </c>
      <c r="G24" s="1">
        <f t="shared" si="2"/>
        <v>79741.404289037644</v>
      </c>
      <c r="H24" s="1">
        <f t="shared" si="3"/>
        <v>10000000</v>
      </c>
    </row>
    <row r="25" spans="2:11" x14ac:dyDescent="0.35">
      <c r="B25">
        <f>IFERROR(IF(B24+1&gt;'Tablero de control'!$C$12,"",B24+1),"")</f>
        <v>16</v>
      </c>
      <c r="C25" s="1">
        <f t="shared" si="0"/>
        <v>10000000</v>
      </c>
      <c r="D25" s="1">
        <v>0</v>
      </c>
      <c r="E25" s="1">
        <f>IF($B25="","",IF('Tablero de control'!$C$8="Fija",$K$12,IF('Tablero de control'!$C$8="Variable",$K$13+G25,IF('Tablero de control'!$C$8="Bullet",G25+IF($B25=$K$11,C25,0),0))))</f>
        <v>79741.404289037644</v>
      </c>
      <c r="F25" s="1">
        <f t="shared" si="1"/>
        <v>0</v>
      </c>
      <c r="G25" s="1">
        <f t="shared" si="2"/>
        <v>79741.404289037644</v>
      </c>
      <c r="H25" s="1">
        <f t="shared" si="3"/>
        <v>10000000</v>
      </c>
    </row>
    <row r="26" spans="2:11" x14ac:dyDescent="0.35">
      <c r="B26">
        <f>IFERROR(IF(B25+1&gt;'Tablero de control'!$C$12,"",B25+1),"")</f>
        <v>17</v>
      </c>
      <c r="C26" s="1">
        <f t="shared" si="0"/>
        <v>10000000</v>
      </c>
      <c r="D26" s="1">
        <v>0</v>
      </c>
      <c r="E26" s="1">
        <f>IF($B26="","",IF('Tablero de control'!$C$8="Fija",$K$12,IF('Tablero de control'!$C$8="Variable",$K$13+G26,IF('Tablero de control'!$C$8="Bullet",G26+IF($B26=$K$11,C26,0),0))))</f>
        <v>79741.404289037644</v>
      </c>
      <c r="F26" s="1">
        <f t="shared" si="1"/>
        <v>0</v>
      </c>
      <c r="G26" s="1">
        <f t="shared" si="2"/>
        <v>79741.404289037644</v>
      </c>
      <c r="H26" s="1">
        <f t="shared" si="3"/>
        <v>10000000</v>
      </c>
    </row>
    <row r="27" spans="2:11" x14ac:dyDescent="0.35">
      <c r="B27">
        <f>IFERROR(IF(B26+1&gt;'Tablero de control'!$C$12,"",B26+1),"")</f>
        <v>18</v>
      </c>
      <c r="C27" s="1">
        <f t="shared" si="0"/>
        <v>10000000</v>
      </c>
      <c r="D27" s="1">
        <v>0</v>
      </c>
      <c r="E27" s="1">
        <f>IF($B27="","",IF('Tablero de control'!$C$8="Fija",$K$12,IF('Tablero de control'!$C$8="Variable",$K$13+G27,IF('Tablero de control'!$C$8="Bullet",G27+IF($B27=$K$11,C27,0),0))))</f>
        <v>79741.404289037644</v>
      </c>
      <c r="F27" s="1">
        <f t="shared" si="1"/>
        <v>0</v>
      </c>
      <c r="G27" s="1">
        <f t="shared" si="2"/>
        <v>79741.404289037644</v>
      </c>
      <c r="H27" s="1">
        <f t="shared" si="3"/>
        <v>10000000</v>
      </c>
    </row>
    <row r="28" spans="2:11" x14ac:dyDescent="0.35">
      <c r="B28">
        <f>IFERROR(IF(B27+1&gt;'Tablero de control'!$C$12,"",B27+1),"")</f>
        <v>19</v>
      </c>
      <c r="C28" s="1">
        <f t="shared" si="0"/>
        <v>10000000</v>
      </c>
      <c r="D28" s="1">
        <v>0</v>
      </c>
      <c r="E28" s="1">
        <f>IF($B28="","",IF('Tablero de control'!$C$8="Fija",$K$12,IF('Tablero de control'!$C$8="Variable",$K$13+G28,IF('Tablero de control'!$C$8="Bullet",G28+IF($B28=$K$11,C28,0),0))))</f>
        <v>79741.404289037644</v>
      </c>
      <c r="F28" s="1">
        <f t="shared" si="1"/>
        <v>0</v>
      </c>
      <c r="G28" s="1">
        <f t="shared" si="2"/>
        <v>79741.404289037644</v>
      </c>
      <c r="H28" s="1">
        <f t="shared" si="3"/>
        <v>10000000</v>
      </c>
    </row>
    <row r="29" spans="2:11" x14ac:dyDescent="0.35">
      <c r="B29">
        <f>IFERROR(IF(B28+1&gt;'Tablero de control'!$C$12,"",B28+1),"")</f>
        <v>20</v>
      </c>
      <c r="C29" s="1">
        <f t="shared" si="0"/>
        <v>10000000</v>
      </c>
      <c r="D29" s="1">
        <v>0</v>
      </c>
      <c r="E29" s="1">
        <f>IF($B29="","",IF('Tablero de control'!$C$8="Fija",$K$12,IF('Tablero de control'!$C$8="Variable",$K$13+G29,IF('Tablero de control'!$C$8="Bullet",G29+IF($B29=$K$11,C29,0),0))))</f>
        <v>79741.404289037644</v>
      </c>
      <c r="F29" s="1">
        <f t="shared" si="1"/>
        <v>0</v>
      </c>
      <c r="G29" s="1">
        <f t="shared" si="2"/>
        <v>79741.404289037644</v>
      </c>
      <c r="H29" s="1">
        <f t="shared" si="3"/>
        <v>10000000</v>
      </c>
    </row>
    <row r="30" spans="2:11" x14ac:dyDescent="0.35">
      <c r="B30">
        <f>IFERROR(IF(B29+1&gt;'Tablero de control'!$C$12,"",B29+1),"")</f>
        <v>21</v>
      </c>
      <c r="C30" s="1">
        <f t="shared" si="0"/>
        <v>10000000</v>
      </c>
      <c r="D30" s="1">
        <v>0</v>
      </c>
      <c r="E30" s="1">
        <f>IF($B30="","",IF('Tablero de control'!$C$8="Fija",$K$12,IF('Tablero de control'!$C$8="Variable",$K$13+G30,IF('Tablero de control'!$C$8="Bullet",G30+IF($B30=$K$11,C30,0),0))))</f>
        <v>79741.404289037644</v>
      </c>
      <c r="F30" s="1">
        <f t="shared" si="1"/>
        <v>0</v>
      </c>
      <c r="G30" s="1">
        <f t="shared" si="2"/>
        <v>79741.404289037644</v>
      </c>
      <c r="H30" s="1">
        <f t="shared" si="3"/>
        <v>10000000</v>
      </c>
    </row>
    <row r="31" spans="2:11" x14ac:dyDescent="0.35">
      <c r="B31">
        <f>IFERROR(IF(B30+1&gt;'Tablero de control'!$C$12,"",B30+1),"")</f>
        <v>22</v>
      </c>
      <c r="C31" s="1">
        <f t="shared" si="0"/>
        <v>10000000</v>
      </c>
      <c r="D31" s="1">
        <v>0</v>
      </c>
      <c r="E31" s="1">
        <f>IF($B31="","",IF('Tablero de control'!$C$8="Fija",$K$12,IF('Tablero de control'!$C$8="Variable",$K$13+G31,IF('Tablero de control'!$C$8="Bullet",G31+IF($B31=$K$11,C31,0),0))))</f>
        <v>79741.404289037644</v>
      </c>
      <c r="F31" s="1">
        <f t="shared" si="1"/>
        <v>0</v>
      </c>
      <c r="G31" s="1">
        <f t="shared" si="2"/>
        <v>79741.404289037644</v>
      </c>
      <c r="H31" s="1">
        <f t="shared" si="3"/>
        <v>10000000</v>
      </c>
    </row>
    <row r="32" spans="2:11" x14ac:dyDescent="0.35">
      <c r="B32">
        <f>IFERROR(IF(B31+1&gt;'Tablero de control'!$C$12,"",B31+1),"")</f>
        <v>23</v>
      </c>
      <c r="C32" s="1">
        <f t="shared" si="0"/>
        <v>10000000</v>
      </c>
      <c r="D32" s="1">
        <v>0</v>
      </c>
      <c r="E32" s="1">
        <f>IF($B32="","",IF('Tablero de control'!$C$8="Fija",$K$12,IF('Tablero de control'!$C$8="Variable",$K$13+G32,IF('Tablero de control'!$C$8="Bullet",G32+IF($B32=$K$11,C32,0),0))))</f>
        <v>79741.404289037644</v>
      </c>
      <c r="F32" s="1">
        <f t="shared" si="1"/>
        <v>0</v>
      </c>
      <c r="G32" s="1">
        <f t="shared" si="2"/>
        <v>79741.404289037644</v>
      </c>
      <c r="H32" s="1">
        <f t="shared" si="3"/>
        <v>10000000</v>
      </c>
    </row>
    <row r="33" spans="2:8" x14ac:dyDescent="0.35">
      <c r="B33">
        <f>IFERROR(IF(B32+1&gt;'Tablero de control'!$C$12,"",B32+1),"")</f>
        <v>24</v>
      </c>
      <c r="C33" s="1">
        <f t="shared" si="0"/>
        <v>10000000</v>
      </c>
      <c r="D33" s="1">
        <v>0</v>
      </c>
      <c r="E33" s="1">
        <f>IF($B33="","",IF('Tablero de control'!$C$8="Fija",$K$12,IF('Tablero de control'!$C$8="Variable",$K$13+G33,IF('Tablero de control'!$C$8="Bullet",G33+IF($B33=$K$11,C33,0),0))))</f>
        <v>79741.404289037644</v>
      </c>
      <c r="F33" s="1">
        <f t="shared" si="1"/>
        <v>0</v>
      </c>
      <c r="G33" s="1">
        <f t="shared" si="2"/>
        <v>79741.404289037644</v>
      </c>
      <c r="H33" s="1">
        <f t="shared" si="3"/>
        <v>10000000</v>
      </c>
    </row>
    <row r="34" spans="2:8" x14ac:dyDescent="0.35">
      <c r="B34">
        <f>IFERROR(IF(B33+1&gt;'Tablero de control'!$C$12,"",B33+1),"")</f>
        <v>25</v>
      </c>
      <c r="C34" s="1">
        <f t="shared" si="0"/>
        <v>10000000</v>
      </c>
      <c r="D34" s="1">
        <v>0</v>
      </c>
      <c r="E34" s="1">
        <f>IF($B34="","",IF('Tablero de control'!$C$8="Fija",$K$12,IF('Tablero de control'!$C$8="Variable",$K$13+G34,IF('Tablero de control'!$C$8="Bullet",G34+IF($B34=$K$11,C34,0),0))))</f>
        <v>79741.404289037644</v>
      </c>
      <c r="F34" s="1">
        <f t="shared" si="1"/>
        <v>0</v>
      </c>
      <c r="G34" s="1">
        <f t="shared" si="2"/>
        <v>79741.404289037644</v>
      </c>
      <c r="H34" s="1">
        <f t="shared" si="3"/>
        <v>10000000</v>
      </c>
    </row>
    <row r="35" spans="2:8" x14ac:dyDescent="0.35">
      <c r="B35">
        <f>IFERROR(IF(B34+1&gt;'Tablero de control'!$C$12,"",B34+1),"")</f>
        <v>26</v>
      </c>
      <c r="C35" s="1">
        <f t="shared" si="0"/>
        <v>10000000</v>
      </c>
      <c r="D35" s="1">
        <v>0</v>
      </c>
      <c r="E35" s="1">
        <f>IF($B35="","",IF('Tablero de control'!$C$8="Fija",$K$12,IF('Tablero de control'!$C$8="Variable",$K$13+G35,IF('Tablero de control'!$C$8="Bullet",G35+IF($B35=$K$11,C35,0),0))))</f>
        <v>79741.404289037644</v>
      </c>
      <c r="F35" s="1">
        <f t="shared" si="1"/>
        <v>0</v>
      </c>
      <c r="G35" s="1">
        <f t="shared" si="2"/>
        <v>79741.404289037644</v>
      </c>
      <c r="H35" s="1">
        <f t="shared" si="3"/>
        <v>10000000</v>
      </c>
    </row>
    <row r="36" spans="2:8" x14ac:dyDescent="0.35">
      <c r="B36">
        <f>IFERROR(IF(B35+1&gt;'Tablero de control'!$C$12,"",B35+1),"")</f>
        <v>27</v>
      </c>
      <c r="C36" s="1">
        <f t="shared" si="0"/>
        <v>10000000</v>
      </c>
      <c r="D36" s="1">
        <v>0</v>
      </c>
      <c r="E36" s="1">
        <f>IF($B36="","",IF('Tablero de control'!$C$8="Fija",$K$12,IF('Tablero de control'!$C$8="Variable",$K$13+G36,IF('Tablero de control'!$C$8="Bullet",G36+IF($B36=$K$11,C36,0),0))))</f>
        <v>79741.404289037644</v>
      </c>
      <c r="F36" s="1">
        <f t="shared" si="1"/>
        <v>0</v>
      </c>
      <c r="G36" s="1">
        <f t="shared" si="2"/>
        <v>79741.404289037644</v>
      </c>
      <c r="H36" s="1">
        <f t="shared" si="3"/>
        <v>10000000</v>
      </c>
    </row>
    <row r="37" spans="2:8" x14ac:dyDescent="0.35">
      <c r="B37">
        <f>IFERROR(IF(B36+1&gt;'Tablero de control'!$C$12,"",B36+1),"")</f>
        <v>28</v>
      </c>
      <c r="C37" s="1">
        <f t="shared" si="0"/>
        <v>10000000</v>
      </c>
      <c r="D37" s="1">
        <v>0</v>
      </c>
      <c r="E37" s="1">
        <f>IF($B37="","",IF('Tablero de control'!$C$8="Fija",$K$12,IF('Tablero de control'!$C$8="Variable",$K$13+G37,IF('Tablero de control'!$C$8="Bullet",G37+IF($B37=$K$11,C37,0),0))))</f>
        <v>79741.404289037644</v>
      </c>
      <c r="F37" s="1">
        <f t="shared" si="1"/>
        <v>0</v>
      </c>
      <c r="G37" s="1">
        <f t="shared" si="2"/>
        <v>79741.404289037644</v>
      </c>
      <c r="H37" s="1">
        <f t="shared" si="3"/>
        <v>10000000</v>
      </c>
    </row>
    <row r="38" spans="2:8" x14ac:dyDescent="0.35">
      <c r="B38">
        <f>IFERROR(IF(B37+1&gt;'Tablero de control'!$C$12,"",B37+1),"")</f>
        <v>29</v>
      </c>
      <c r="C38" s="1">
        <f t="shared" si="0"/>
        <v>10000000</v>
      </c>
      <c r="D38" s="1">
        <v>0</v>
      </c>
      <c r="E38" s="1">
        <f>IF($B38="","",IF('Tablero de control'!$C$8="Fija",$K$12,IF('Tablero de control'!$C$8="Variable",$K$13+G38,IF('Tablero de control'!$C$8="Bullet",G38+IF($B38=$K$11,C38,0),0))))</f>
        <v>79741.404289037644</v>
      </c>
      <c r="F38" s="1">
        <f t="shared" si="1"/>
        <v>0</v>
      </c>
      <c r="G38" s="1">
        <f t="shared" si="2"/>
        <v>79741.404289037644</v>
      </c>
      <c r="H38" s="1">
        <f t="shared" si="3"/>
        <v>10000000</v>
      </c>
    </row>
    <row r="39" spans="2:8" x14ac:dyDescent="0.35">
      <c r="B39">
        <f>IFERROR(IF(B38+1&gt;'Tablero de control'!$C$12,"",B38+1),"")</f>
        <v>30</v>
      </c>
      <c r="C39" s="1">
        <f t="shared" si="0"/>
        <v>10000000</v>
      </c>
      <c r="D39" s="1">
        <v>0</v>
      </c>
      <c r="E39" s="1">
        <f>IF($B39="","",IF('Tablero de control'!$C$8="Fija",$K$12,IF('Tablero de control'!$C$8="Variable",$K$13+G39,IF('Tablero de control'!$C$8="Bullet",G39+IF($B39=$K$11,C39,0),0))))</f>
        <v>79741.404289037644</v>
      </c>
      <c r="F39" s="1">
        <f t="shared" si="1"/>
        <v>0</v>
      </c>
      <c r="G39" s="1">
        <f t="shared" si="2"/>
        <v>79741.404289037644</v>
      </c>
      <c r="H39" s="1">
        <f t="shared" si="3"/>
        <v>10000000</v>
      </c>
    </row>
    <row r="40" spans="2:8" x14ac:dyDescent="0.35">
      <c r="B40">
        <f>IFERROR(IF(B39+1&gt;'Tablero de control'!$C$12,"",B39+1),"")</f>
        <v>31</v>
      </c>
      <c r="C40" s="1">
        <f t="shared" si="0"/>
        <v>10000000</v>
      </c>
      <c r="D40" s="1">
        <v>0</v>
      </c>
      <c r="E40" s="1">
        <f>IF($B40="","",IF('Tablero de control'!$C$8="Fija",$K$12,IF('Tablero de control'!$C$8="Variable",$K$13+G40,IF('Tablero de control'!$C$8="Bullet",G40+IF($B40=$K$11,C40,0),0))))</f>
        <v>79741.404289037644</v>
      </c>
      <c r="F40" s="1">
        <f t="shared" si="1"/>
        <v>0</v>
      </c>
      <c r="G40" s="1">
        <f t="shared" si="2"/>
        <v>79741.404289037644</v>
      </c>
      <c r="H40" s="1">
        <f t="shared" si="3"/>
        <v>10000000</v>
      </c>
    </row>
    <row r="41" spans="2:8" x14ac:dyDescent="0.35">
      <c r="B41">
        <f>IFERROR(IF(B40+1&gt;'Tablero de control'!$C$12,"",B40+1),"")</f>
        <v>32</v>
      </c>
      <c r="C41" s="1">
        <f t="shared" si="0"/>
        <v>10000000</v>
      </c>
      <c r="D41" s="1">
        <v>0</v>
      </c>
      <c r="E41" s="1">
        <f>IF($B41="","",IF('Tablero de control'!$C$8="Fija",$K$12,IF('Tablero de control'!$C$8="Variable",$K$13+G41,IF('Tablero de control'!$C$8="Bullet",G41+IF($B41=$K$11,C41,0),0))))</f>
        <v>79741.404289037644</v>
      </c>
      <c r="F41" s="1">
        <f t="shared" si="1"/>
        <v>0</v>
      </c>
      <c r="G41" s="1">
        <f t="shared" si="2"/>
        <v>79741.404289037644</v>
      </c>
      <c r="H41" s="1">
        <f t="shared" si="3"/>
        <v>10000000</v>
      </c>
    </row>
    <row r="42" spans="2:8" x14ac:dyDescent="0.35">
      <c r="B42">
        <f>IFERROR(IF(B41+1&gt;'Tablero de control'!$C$12,"",B41+1),"")</f>
        <v>33</v>
      </c>
      <c r="C42" s="1">
        <f t="shared" si="0"/>
        <v>10000000</v>
      </c>
      <c r="D42" s="1">
        <v>0</v>
      </c>
      <c r="E42" s="1">
        <f>IF($B42="","",IF('Tablero de control'!$C$8="Fija",$K$12,IF('Tablero de control'!$C$8="Variable",$K$13+G42,IF('Tablero de control'!$C$8="Bullet",G42+IF($B42=$K$11,C42,0),0))))</f>
        <v>79741.404289037644</v>
      </c>
      <c r="F42" s="1">
        <f t="shared" si="1"/>
        <v>0</v>
      </c>
      <c r="G42" s="1">
        <f t="shared" si="2"/>
        <v>79741.404289037644</v>
      </c>
      <c r="H42" s="1">
        <f t="shared" si="3"/>
        <v>10000000</v>
      </c>
    </row>
    <row r="43" spans="2:8" x14ac:dyDescent="0.35">
      <c r="B43">
        <f>IFERROR(IF(B42+1&gt;'Tablero de control'!$C$12,"",B42+1),"")</f>
        <v>34</v>
      </c>
      <c r="C43" s="1">
        <f t="shared" si="0"/>
        <v>10000000</v>
      </c>
      <c r="D43" s="1">
        <v>0</v>
      </c>
      <c r="E43" s="1">
        <f>IF($B43="","",IF('Tablero de control'!$C$8="Fija",$K$12,IF('Tablero de control'!$C$8="Variable",$K$13+G43,IF('Tablero de control'!$C$8="Bullet",G43+IF($B43=$K$11,C43,0),0))))</f>
        <v>79741.404289037644</v>
      </c>
      <c r="F43" s="1">
        <f t="shared" si="1"/>
        <v>0</v>
      </c>
      <c r="G43" s="1">
        <f t="shared" si="2"/>
        <v>79741.404289037644</v>
      </c>
      <c r="H43" s="1">
        <f t="shared" si="3"/>
        <v>10000000</v>
      </c>
    </row>
    <row r="44" spans="2:8" x14ac:dyDescent="0.35">
      <c r="B44">
        <f>IFERROR(IF(B43+1&gt;'Tablero de control'!$C$12,"",B43+1),"")</f>
        <v>35</v>
      </c>
      <c r="C44" s="1">
        <f t="shared" si="0"/>
        <v>10000000</v>
      </c>
      <c r="D44" s="1">
        <v>0</v>
      </c>
      <c r="E44" s="1">
        <f>IF($B44="","",IF('Tablero de control'!$C$8="Fija",$K$12,IF('Tablero de control'!$C$8="Variable",$K$13+G44,IF('Tablero de control'!$C$8="Bullet",G44+IF($B44=$K$11,C44,0),0))))</f>
        <v>79741.404289037644</v>
      </c>
      <c r="F44" s="1">
        <f t="shared" si="1"/>
        <v>0</v>
      </c>
      <c r="G44" s="1">
        <f t="shared" si="2"/>
        <v>79741.404289037644</v>
      </c>
      <c r="H44" s="1">
        <f t="shared" si="3"/>
        <v>10000000</v>
      </c>
    </row>
    <row r="45" spans="2:8" x14ac:dyDescent="0.35">
      <c r="B45">
        <f>IFERROR(IF(B44+1&gt;'Tablero de control'!$C$12,"",B44+1),"")</f>
        <v>36</v>
      </c>
      <c r="C45" s="1">
        <f t="shared" si="0"/>
        <v>10000000</v>
      </c>
      <c r="D45" s="1">
        <v>0</v>
      </c>
      <c r="E45" s="1">
        <f>IF($B45="","",IF('Tablero de control'!$C$8="Fija",$K$12,IF('Tablero de control'!$C$8="Variable",$K$13+G45,IF('Tablero de control'!$C$8="Bullet",G45+IF($B45=$K$11,C45,0),0))))</f>
        <v>79741.404289037644</v>
      </c>
      <c r="F45" s="1">
        <f t="shared" si="1"/>
        <v>0</v>
      </c>
      <c r="G45" s="1">
        <f t="shared" si="2"/>
        <v>79741.404289037644</v>
      </c>
      <c r="H45" s="1">
        <f t="shared" si="3"/>
        <v>10000000</v>
      </c>
    </row>
    <row r="46" spans="2:8" x14ac:dyDescent="0.35">
      <c r="B46">
        <f>IFERROR(IF(B45+1&gt;'Tablero de control'!$C$12,"",B45+1),"")</f>
        <v>37</v>
      </c>
      <c r="C46" s="1">
        <f t="shared" si="0"/>
        <v>10000000</v>
      </c>
      <c r="D46" s="1">
        <v>0</v>
      </c>
      <c r="E46" s="1">
        <f>IF($B46="","",IF('Tablero de control'!$C$8="Fija",$K$12,IF('Tablero de control'!$C$8="Variable",$K$13+G46,IF('Tablero de control'!$C$8="Bullet",G46+IF($B46=$K$11,C46,0),0))))</f>
        <v>79741.404289037644</v>
      </c>
      <c r="F46" s="1">
        <f t="shared" si="1"/>
        <v>0</v>
      </c>
      <c r="G46" s="1">
        <f t="shared" si="2"/>
        <v>79741.404289037644</v>
      </c>
      <c r="H46" s="1">
        <f t="shared" si="3"/>
        <v>10000000</v>
      </c>
    </row>
    <row r="47" spans="2:8" x14ac:dyDescent="0.35">
      <c r="B47">
        <f>IFERROR(IF(B46+1&gt;'Tablero de control'!$C$12,"",B46+1),"")</f>
        <v>38</v>
      </c>
      <c r="C47" s="1">
        <f t="shared" si="0"/>
        <v>10000000</v>
      </c>
      <c r="D47" s="1">
        <v>0</v>
      </c>
      <c r="E47" s="1">
        <f>IF($B47="","",IF('Tablero de control'!$C$8="Fija",$K$12,IF('Tablero de control'!$C$8="Variable",$K$13+G47,IF('Tablero de control'!$C$8="Bullet",G47+IF($B47=$K$11,C47,0),0))))</f>
        <v>79741.404289037644</v>
      </c>
      <c r="F47" s="1">
        <f t="shared" si="1"/>
        <v>0</v>
      </c>
      <c r="G47" s="1">
        <f t="shared" si="2"/>
        <v>79741.404289037644</v>
      </c>
      <c r="H47" s="1">
        <f t="shared" si="3"/>
        <v>10000000</v>
      </c>
    </row>
    <row r="48" spans="2:8" x14ac:dyDescent="0.35">
      <c r="B48">
        <f>IFERROR(IF(B47+1&gt;'Tablero de control'!$C$12,"",B47+1),"")</f>
        <v>39</v>
      </c>
      <c r="C48" s="1">
        <f t="shared" si="0"/>
        <v>10000000</v>
      </c>
      <c r="D48" s="1">
        <v>0</v>
      </c>
      <c r="E48" s="1">
        <f>IF($B48="","",IF('Tablero de control'!$C$8="Fija",$K$12,IF('Tablero de control'!$C$8="Variable",$K$13+G48,IF('Tablero de control'!$C$8="Bullet",G48+IF($B48=$K$11,C48,0),0))))</f>
        <v>79741.404289037644</v>
      </c>
      <c r="F48" s="1">
        <f t="shared" si="1"/>
        <v>0</v>
      </c>
      <c r="G48" s="1">
        <f t="shared" si="2"/>
        <v>79741.404289037644</v>
      </c>
      <c r="H48" s="1">
        <f t="shared" si="3"/>
        <v>10000000</v>
      </c>
    </row>
    <row r="49" spans="2:8" x14ac:dyDescent="0.35">
      <c r="B49">
        <f>IFERROR(IF(B48+1&gt;'Tablero de control'!$C$12,"",B48+1),"")</f>
        <v>40</v>
      </c>
      <c r="C49" s="1">
        <f t="shared" si="0"/>
        <v>10000000</v>
      </c>
      <c r="D49" s="1">
        <v>0</v>
      </c>
      <c r="E49" s="1">
        <f>IF($B49="","",IF('Tablero de control'!$C$8="Fija",$K$12,IF('Tablero de control'!$C$8="Variable",$K$13+G49,IF('Tablero de control'!$C$8="Bullet",G49+IF($B49=$K$11,C49,0),0))))</f>
        <v>79741.404289037644</v>
      </c>
      <c r="F49" s="1">
        <f t="shared" si="1"/>
        <v>0</v>
      </c>
      <c r="G49" s="1">
        <f t="shared" si="2"/>
        <v>79741.404289037644</v>
      </c>
      <c r="H49" s="1">
        <f t="shared" si="3"/>
        <v>10000000</v>
      </c>
    </row>
    <row r="50" spans="2:8" x14ac:dyDescent="0.35">
      <c r="B50">
        <f>IFERROR(IF(B49+1&gt;'Tablero de control'!$C$12,"",B49+1),"")</f>
        <v>41</v>
      </c>
      <c r="C50" s="1">
        <f t="shared" si="0"/>
        <v>10000000</v>
      </c>
      <c r="D50" s="1">
        <v>0</v>
      </c>
      <c r="E50" s="1">
        <f>IF($B50="","",IF('Tablero de control'!$C$8="Fija",$K$12,IF('Tablero de control'!$C$8="Variable",$K$13+G50,IF('Tablero de control'!$C$8="Bullet",G50+IF($B50=$K$11,C50,0),0))))</f>
        <v>79741.404289037644</v>
      </c>
      <c r="F50" s="1">
        <f t="shared" si="1"/>
        <v>0</v>
      </c>
      <c r="G50" s="1">
        <f t="shared" si="2"/>
        <v>79741.404289037644</v>
      </c>
      <c r="H50" s="1">
        <f t="shared" si="3"/>
        <v>10000000</v>
      </c>
    </row>
    <row r="51" spans="2:8" x14ac:dyDescent="0.35">
      <c r="B51">
        <f>IFERROR(IF(B50+1&gt;'Tablero de control'!$C$12,"",B50+1),"")</f>
        <v>42</v>
      </c>
      <c r="C51" s="1">
        <f t="shared" si="0"/>
        <v>10000000</v>
      </c>
      <c r="D51" s="1">
        <v>0</v>
      </c>
      <c r="E51" s="1">
        <f>IF($B51="","",IF('Tablero de control'!$C$8="Fija",$K$12,IF('Tablero de control'!$C$8="Variable",$K$13+G51,IF('Tablero de control'!$C$8="Bullet",G51+IF($B51=$K$11,C51,0),0))))</f>
        <v>79741.404289037644</v>
      </c>
      <c r="F51" s="1">
        <f t="shared" si="1"/>
        <v>0</v>
      </c>
      <c r="G51" s="1">
        <f t="shared" si="2"/>
        <v>79741.404289037644</v>
      </c>
      <c r="H51" s="1">
        <f t="shared" si="3"/>
        <v>10000000</v>
      </c>
    </row>
    <row r="52" spans="2:8" x14ac:dyDescent="0.35">
      <c r="B52">
        <f>IFERROR(IF(B51+1&gt;'Tablero de control'!$C$12,"",B51+1),"")</f>
        <v>43</v>
      </c>
      <c r="C52" s="1">
        <f t="shared" si="0"/>
        <v>10000000</v>
      </c>
      <c r="D52" s="1">
        <v>0</v>
      </c>
      <c r="E52" s="1">
        <f>IF($B52="","",IF('Tablero de control'!$C$8="Fija",$K$12,IF('Tablero de control'!$C$8="Variable",$K$13+G52,IF('Tablero de control'!$C$8="Bullet",G52+IF($B52=$K$11,C52,0),0))))</f>
        <v>79741.404289037644</v>
      </c>
      <c r="F52" s="1">
        <f t="shared" si="1"/>
        <v>0</v>
      </c>
      <c r="G52" s="1">
        <f t="shared" si="2"/>
        <v>79741.404289037644</v>
      </c>
      <c r="H52" s="1">
        <f t="shared" si="3"/>
        <v>10000000</v>
      </c>
    </row>
    <row r="53" spans="2:8" x14ac:dyDescent="0.35">
      <c r="B53">
        <f>IFERROR(IF(B52+1&gt;'Tablero de control'!$C$12,"",B52+1),"")</f>
        <v>44</v>
      </c>
      <c r="C53" s="1">
        <f t="shared" si="0"/>
        <v>10000000</v>
      </c>
      <c r="D53" s="1">
        <v>0</v>
      </c>
      <c r="E53" s="1">
        <f>IF($B53="","",IF('Tablero de control'!$C$8="Fija",$K$12,IF('Tablero de control'!$C$8="Variable",$K$13+G53,IF('Tablero de control'!$C$8="Bullet",G53+IF($B53=$K$11,C53,0),0))))</f>
        <v>79741.404289037644</v>
      </c>
      <c r="F53" s="1">
        <f t="shared" si="1"/>
        <v>0</v>
      </c>
      <c r="G53" s="1">
        <f t="shared" si="2"/>
        <v>79741.404289037644</v>
      </c>
      <c r="H53" s="1">
        <f t="shared" si="3"/>
        <v>10000000</v>
      </c>
    </row>
    <row r="54" spans="2:8" x14ac:dyDescent="0.35">
      <c r="B54">
        <f>IFERROR(IF(B53+1&gt;'Tablero de control'!$C$12,"",B53+1),"")</f>
        <v>45</v>
      </c>
      <c r="C54" s="1">
        <f t="shared" si="0"/>
        <v>10000000</v>
      </c>
      <c r="D54" s="1">
        <v>0</v>
      </c>
      <c r="E54" s="1">
        <f>IF($B54="","",IF('Tablero de control'!$C$8="Fija",$K$12,IF('Tablero de control'!$C$8="Variable",$K$13+G54,IF('Tablero de control'!$C$8="Bullet",G54+IF($B54=$K$11,C54,0),0))))</f>
        <v>79741.404289037644</v>
      </c>
      <c r="F54" s="1">
        <f t="shared" si="1"/>
        <v>0</v>
      </c>
      <c r="G54" s="1">
        <f t="shared" si="2"/>
        <v>79741.404289037644</v>
      </c>
      <c r="H54" s="1">
        <f t="shared" si="3"/>
        <v>10000000</v>
      </c>
    </row>
    <row r="55" spans="2:8" x14ac:dyDescent="0.35">
      <c r="B55">
        <f>IFERROR(IF(B54+1&gt;'Tablero de control'!$C$12,"",B54+1),"")</f>
        <v>46</v>
      </c>
      <c r="C55" s="1">
        <f t="shared" si="0"/>
        <v>10000000</v>
      </c>
      <c r="D55" s="1">
        <v>0</v>
      </c>
      <c r="E55" s="1">
        <f>IF($B55="","",IF('Tablero de control'!$C$8="Fija",$K$12,IF('Tablero de control'!$C$8="Variable",$K$13+G55,IF('Tablero de control'!$C$8="Bullet",G55+IF($B55=$K$11,C55,0),0))))</f>
        <v>79741.404289037644</v>
      </c>
      <c r="F55" s="1">
        <f t="shared" si="1"/>
        <v>0</v>
      </c>
      <c r="G55" s="1">
        <f t="shared" si="2"/>
        <v>79741.404289037644</v>
      </c>
      <c r="H55" s="1">
        <f t="shared" si="3"/>
        <v>10000000</v>
      </c>
    </row>
    <row r="56" spans="2:8" x14ac:dyDescent="0.35">
      <c r="B56">
        <f>IFERROR(IF(B55+1&gt;'Tablero de control'!$C$12,"",B55+1),"")</f>
        <v>47</v>
      </c>
      <c r="C56" s="1">
        <f t="shared" si="0"/>
        <v>10000000</v>
      </c>
      <c r="D56" s="1">
        <v>0</v>
      </c>
      <c r="E56" s="1">
        <f>IF($B56="","",IF('Tablero de control'!$C$8="Fija",$K$12,IF('Tablero de control'!$C$8="Variable",$K$13+G56,IF('Tablero de control'!$C$8="Bullet",G56+IF($B56=$K$11,C56,0),0))))</f>
        <v>79741.404289037644</v>
      </c>
      <c r="F56" s="1">
        <f t="shared" si="1"/>
        <v>0</v>
      </c>
      <c r="G56" s="1">
        <f t="shared" si="2"/>
        <v>79741.404289037644</v>
      </c>
      <c r="H56" s="1">
        <f t="shared" si="3"/>
        <v>10000000</v>
      </c>
    </row>
    <row r="57" spans="2:8" x14ac:dyDescent="0.35">
      <c r="B57">
        <f>IFERROR(IF(B56+1&gt;'Tablero de control'!$C$12,"",B56+1),"")</f>
        <v>48</v>
      </c>
      <c r="C57" s="1">
        <f t="shared" si="0"/>
        <v>10000000</v>
      </c>
      <c r="D57" s="1">
        <v>0</v>
      </c>
      <c r="E57" s="1">
        <f>IF($B57="","",IF('Tablero de control'!$C$8="Fija",$K$12,IF('Tablero de control'!$C$8="Variable",$K$13+G57,IF('Tablero de control'!$C$8="Bullet",G57+IF($B57=$K$11,C57,0),0))))</f>
        <v>79741.404289037644</v>
      </c>
      <c r="F57" s="1">
        <f t="shared" si="1"/>
        <v>0</v>
      </c>
      <c r="G57" s="1">
        <f t="shared" si="2"/>
        <v>79741.404289037644</v>
      </c>
      <c r="H57" s="1">
        <f t="shared" si="3"/>
        <v>10000000</v>
      </c>
    </row>
    <row r="58" spans="2:8" x14ac:dyDescent="0.35">
      <c r="B58">
        <f>IFERROR(IF(B57+1&gt;'Tablero de control'!$C$12,"",B57+1),"")</f>
        <v>49</v>
      </c>
      <c r="C58" s="1">
        <f t="shared" si="0"/>
        <v>10000000</v>
      </c>
      <c r="D58" s="1">
        <v>0</v>
      </c>
      <c r="E58" s="1">
        <f>IF($B58="","",IF('Tablero de control'!$C$8="Fija",$K$12,IF('Tablero de control'!$C$8="Variable",$K$13+G58,IF('Tablero de control'!$C$8="Bullet",G58+IF($B58=$K$11,C58,0),0))))</f>
        <v>79741.404289037644</v>
      </c>
      <c r="F58" s="1">
        <f t="shared" si="1"/>
        <v>0</v>
      </c>
      <c r="G58" s="1">
        <f t="shared" si="2"/>
        <v>79741.404289037644</v>
      </c>
      <c r="H58" s="1">
        <f t="shared" si="3"/>
        <v>10000000</v>
      </c>
    </row>
    <row r="59" spans="2:8" x14ac:dyDescent="0.35">
      <c r="B59">
        <f>IFERROR(IF(B58+1&gt;'Tablero de control'!$C$12,"",B58+1),"")</f>
        <v>50</v>
      </c>
      <c r="C59" s="1">
        <f t="shared" si="0"/>
        <v>10000000</v>
      </c>
      <c r="D59" s="1">
        <v>0</v>
      </c>
      <c r="E59" s="1">
        <f>IF($B59="","",IF('Tablero de control'!$C$8="Fija",$K$12,IF('Tablero de control'!$C$8="Variable",$K$13+G59,IF('Tablero de control'!$C$8="Bullet",G59+IF($B59=$K$11,C59,0),0))))</f>
        <v>79741.404289037644</v>
      </c>
      <c r="F59" s="1">
        <f t="shared" si="1"/>
        <v>0</v>
      </c>
      <c r="G59" s="1">
        <f t="shared" si="2"/>
        <v>79741.404289037644</v>
      </c>
      <c r="H59" s="1">
        <f t="shared" si="3"/>
        <v>10000000</v>
      </c>
    </row>
    <row r="60" spans="2:8" x14ac:dyDescent="0.35">
      <c r="B60">
        <f>IFERROR(IF(B59+1&gt;'Tablero de control'!$C$12,"",B59+1),"")</f>
        <v>51</v>
      </c>
      <c r="C60" s="1">
        <f t="shared" si="0"/>
        <v>10000000</v>
      </c>
      <c r="D60" s="1">
        <v>0</v>
      </c>
      <c r="E60" s="1">
        <f>IF($B60="","",IF('Tablero de control'!$C$8="Fija",$K$12,IF('Tablero de control'!$C$8="Variable",$K$13+G60,IF('Tablero de control'!$C$8="Bullet",G60+IF($B60=$K$11,C60,0),0))))</f>
        <v>79741.404289037644</v>
      </c>
      <c r="F60" s="1">
        <f t="shared" si="1"/>
        <v>0</v>
      </c>
      <c r="G60" s="1">
        <f t="shared" si="2"/>
        <v>79741.404289037644</v>
      </c>
      <c r="H60" s="1">
        <f t="shared" si="3"/>
        <v>10000000</v>
      </c>
    </row>
    <row r="61" spans="2:8" x14ac:dyDescent="0.35">
      <c r="B61">
        <f>IFERROR(IF(B60+1&gt;'Tablero de control'!$C$12,"",B60+1),"")</f>
        <v>52</v>
      </c>
      <c r="C61" s="1">
        <f t="shared" si="0"/>
        <v>10000000</v>
      </c>
      <c r="D61" s="1">
        <v>0</v>
      </c>
      <c r="E61" s="1">
        <f>IF($B61="","",IF('Tablero de control'!$C$8="Fija",$K$12,IF('Tablero de control'!$C$8="Variable",$K$13+G61,IF('Tablero de control'!$C$8="Bullet",G61+IF($B61=$K$11,C61,0),0))))</f>
        <v>79741.404289037644</v>
      </c>
      <c r="F61" s="1">
        <f t="shared" si="1"/>
        <v>0</v>
      </c>
      <c r="G61" s="1">
        <f t="shared" si="2"/>
        <v>79741.404289037644</v>
      </c>
      <c r="H61" s="1">
        <f t="shared" si="3"/>
        <v>10000000</v>
      </c>
    </row>
    <row r="62" spans="2:8" x14ac:dyDescent="0.35">
      <c r="B62">
        <f>IFERROR(IF(B61+1&gt;'Tablero de control'!$C$12,"",B61+1),"")</f>
        <v>53</v>
      </c>
      <c r="C62" s="1">
        <f t="shared" si="0"/>
        <v>10000000</v>
      </c>
      <c r="D62" s="1">
        <v>0</v>
      </c>
      <c r="E62" s="1">
        <f>IF($B62="","",IF('Tablero de control'!$C$8="Fija",$K$12,IF('Tablero de control'!$C$8="Variable",$K$13+G62,IF('Tablero de control'!$C$8="Bullet",G62+IF($B62=$K$11,C62,0),0))))</f>
        <v>79741.404289037644</v>
      </c>
      <c r="F62" s="1">
        <f t="shared" si="1"/>
        <v>0</v>
      </c>
      <c r="G62" s="1">
        <f t="shared" si="2"/>
        <v>79741.404289037644</v>
      </c>
      <c r="H62" s="1">
        <f t="shared" si="3"/>
        <v>10000000</v>
      </c>
    </row>
    <row r="63" spans="2:8" x14ac:dyDescent="0.35">
      <c r="B63">
        <f>IFERROR(IF(B62+1&gt;'Tablero de control'!$C$12,"",B62+1),"")</f>
        <v>54</v>
      </c>
      <c r="C63" s="1">
        <f t="shared" si="0"/>
        <v>10000000</v>
      </c>
      <c r="D63" s="1">
        <v>0</v>
      </c>
      <c r="E63" s="1">
        <f>IF($B63="","",IF('Tablero de control'!$C$8="Fija",$K$12,IF('Tablero de control'!$C$8="Variable",$K$13+G63,IF('Tablero de control'!$C$8="Bullet",G63+IF($B63=$K$11,C63,0),0))))</f>
        <v>79741.404289037644</v>
      </c>
      <c r="F63" s="1">
        <f t="shared" si="1"/>
        <v>0</v>
      </c>
      <c r="G63" s="1">
        <f t="shared" si="2"/>
        <v>79741.404289037644</v>
      </c>
      <c r="H63" s="1">
        <f t="shared" si="3"/>
        <v>10000000</v>
      </c>
    </row>
    <row r="64" spans="2:8" x14ac:dyDescent="0.35">
      <c r="B64">
        <f>IFERROR(IF(B63+1&gt;'Tablero de control'!$C$12,"",B63+1),"")</f>
        <v>55</v>
      </c>
      <c r="C64" s="1">
        <f t="shared" si="0"/>
        <v>10000000</v>
      </c>
      <c r="D64" s="1">
        <v>0</v>
      </c>
      <c r="E64" s="1">
        <f>IF($B64="","",IF('Tablero de control'!$C$8="Fija",$K$12,IF('Tablero de control'!$C$8="Variable",$K$13+G64,IF('Tablero de control'!$C$8="Bullet",G64+IF($B64=$K$11,C64,0),0))))</f>
        <v>79741.404289037644</v>
      </c>
      <c r="F64" s="1">
        <f t="shared" si="1"/>
        <v>0</v>
      </c>
      <c r="G64" s="1">
        <f t="shared" si="2"/>
        <v>79741.404289037644</v>
      </c>
      <c r="H64" s="1">
        <f t="shared" si="3"/>
        <v>10000000</v>
      </c>
    </row>
    <row r="65" spans="2:8" x14ac:dyDescent="0.35">
      <c r="B65">
        <f>IFERROR(IF(B64+1&gt;'Tablero de control'!$C$12,"",B64+1),"")</f>
        <v>56</v>
      </c>
      <c r="C65" s="1">
        <f t="shared" si="0"/>
        <v>10000000</v>
      </c>
      <c r="D65" s="1">
        <v>0</v>
      </c>
      <c r="E65" s="1">
        <f>IF($B65="","",IF('Tablero de control'!$C$8="Fija",$K$12,IF('Tablero de control'!$C$8="Variable",$K$13+G65,IF('Tablero de control'!$C$8="Bullet",G65+IF($B65=$K$11,C65,0),0))))</f>
        <v>79741.404289037644</v>
      </c>
      <c r="F65" s="1">
        <f t="shared" si="1"/>
        <v>0</v>
      </c>
      <c r="G65" s="1">
        <f t="shared" si="2"/>
        <v>79741.404289037644</v>
      </c>
      <c r="H65" s="1">
        <f t="shared" si="3"/>
        <v>10000000</v>
      </c>
    </row>
    <row r="66" spans="2:8" x14ac:dyDescent="0.35">
      <c r="B66">
        <f>IFERROR(IF(B65+1&gt;'Tablero de control'!$C$12,"",B65+1),"")</f>
        <v>57</v>
      </c>
      <c r="C66" s="1">
        <f t="shared" si="0"/>
        <v>10000000</v>
      </c>
      <c r="D66" s="1">
        <v>0</v>
      </c>
      <c r="E66" s="1">
        <f>IF($B66="","",IF('Tablero de control'!$C$8="Fija",$K$12,IF('Tablero de control'!$C$8="Variable",$K$13+G66,IF('Tablero de control'!$C$8="Bullet",G66+IF($B66=$K$11,C66,0),0))))</f>
        <v>79741.404289037644</v>
      </c>
      <c r="F66" s="1">
        <f t="shared" si="1"/>
        <v>0</v>
      </c>
      <c r="G66" s="1">
        <f t="shared" si="2"/>
        <v>79741.404289037644</v>
      </c>
      <c r="H66" s="1">
        <f t="shared" si="3"/>
        <v>10000000</v>
      </c>
    </row>
    <row r="67" spans="2:8" x14ac:dyDescent="0.35">
      <c r="B67">
        <f>IFERROR(IF(B66+1&gt;'Tablero de control'!$C$12,"",B66+1),"")</f>
        <v>58</v>
      </c>
      <c r="C67" s="1">
        <f t="shared" si="0"/>
        <v>10000000</v>
      </c>
      <c r="D67" s="1">
        <v>0</v>
      </c>
      <c r="E67" s="1">
        <f>IF($B67="","",IF('Tablero de control'!$C$8="Fija",$K$12,IF('Tablero de control'!$C$8="Variable",$K$13+G67,IF('Tablero de control'!$C$8="Bullet",G67+IF($B67=$K$11,C67,0),0))))</f>
        <v>79741.404289037644</v>
      </c>
      <c r="F67" s="1">
        <f t="shared" si="1"/>
        <v>0</v>
      </c>
      <c r="G67" s="1">
        <f t="shared" si="2"/>
        <v>79741.404289037644</v>
      </c>
      <c r="H67" s="1">
        <f t="shared" si="3"/>
        <v>10000000</v>
      </c>
    </row>
    <row r="68" spans="2:8" x14ac:dyDescent="0.35">
      <c r="B68">
        <f>IFERROR(IF(B67+1&gt;'Tablero de control'!$C$12,"",B67+1),"")</f>
        <v>59</v>
      </c>
      <c r="C68" s="1">
        <f t="shared" si="0"/>
        <v>10000000</v>
      </c>
      <c r="D68" s="1">
        <v>0</v>
      </c>
      <c r="E68" s="1">
        <f>IF($B68="","",IF('Tablero de control'!$C$8="Fija",$K$12,IF('Tablero de control'!$C$8="Variable",$K$13+G68,IF('Tablero de control'!$C$8="Bullet",G68+IF($B68=$K$11,C68,0),0))))</f>
        <v>79741.404289037644</v>
      </c>
      <c r="F68" s="1">
        <f t="shared" si="1"/>
        <v>0</v>
      </c>
      <c r="G68" s="1">
        <f t="shared" si="2"/>
        <v>79741.404289037644</v>
      </c>
      <c r="H68" s="1">
        <f t="shared" si="3"/>
        <v>10000000</v>
      </c>
    </row>
    <row r="69" spans="2:8" x14ac:dyDescent="0.35">
      <c r="B69">
        <f>IFERROR(IF(B68+1&gt;'Tablero de control'!$C$12,"",B68+1),"")</f>
        <v>60</v>
      </c>
      <c r="C69" s="1">
        <f t="shared" si="0"/>
        <v>10000000</v>
      </c>
      <c r="D69" s="1">
        <v>0</v>
      </c>
      <c r="E69" s="1">
        <f>IF($B69="","",IF('Tablero de control'!$C$8="Fija",$K$12,IF('Tablero de control'!$C$8="Variable",$K$13+G69,IF('Tablero de control'!$C$8="Bullet",G69+IF($B69=$K$11,C69,0),0))))</f>
        <v>79741.404289037644</v>
      </c>
      <c r="F69" s="1">
        <f t="shared" si="1"/>
        <v>0</v>
      </c>
      <c r="G69" s="1">
        <f t="shared" si="2"/>
        <v>79741.404289037644</v>
      </c>
      <c r="H69" s="1">
        <f t="shared" si="3"/>
        <v>10000000</v>
      </c>
    </row>
    <row r="70" spans="2:8" x14ac:dyDescent="0.35">
      <c r="B70">
        <f>IFERROR(IF(B69+1&gt;'Tablero de control'!$C$12,"",B69+1),"")</f>
        <v>61</v>
      </c>
      <c r="C70" s="1">
        <f t="shared" si="0"/>
        <v>10000000</v>
      </c>
      <c r="D70" s="1">
        <v>0</v>
      </c>
      <c r="E70" s="1">
        <f>IF($B70="","",IF('Tablero de control'!$C$8="Fija",$K$12,IF('Tablero de control'!$C$8="Variable",$K$13+G70,IF('Tablero de control'!$C$8="Bullet",G70+IF($B70=$K$11,C70,0),0))))</f>
        <v>79741.404289037644</v>
      </c>
      <c r="F70" s="1">
        <f t="shared" si="1"/>
        <v>0</v>
      </c>
      <c r="G70" s="1">
        <f t="shared" si="2"/>
        <v>79741.404289037644</v>
      </c>
      <c r="H70" s="1">
        <f t="shared" si="3"/>
        <v>10000000</v>
      </c>
    </row>
    <row r="71" spans="2:8" x14ac:dyDescent="0.35">
      <c r="B71">
        <f>IFERROR(IF(B70+1&gt;'Tablero de control'!$C$12,"",B70+1),"")</f>
        <v>62</v>
      </c>
      <c r="C71" s="1">
        <f t="shared" si="0"/>
        <v>10000000</v>
      </c>
      <c r="D71" s="1">
        <v>0</v>
      </c>
      <c r="E71" s="1">
        <f>IF($B71="","",IF('Tablero de control'!$C$8="Fija",$K$12,IF('Tablero de control'!$C$8="Variable",$K$13+G71,IF('Tablero de control'!$C$8="Bullet",G71+IF($B71=$K$11,C71,0),0))))</f>
        <v>79741.404289037644</v>
      </c>
      <c r="F71" s="1">
        <f t="shared" si="1"/>
        <v>0</v>
      </c>
      <c r="G71" s="1">
        <f t="shared" si="2"/>
        <v>79741.404289037644</v>
      </c>
      <c r="H71" s="1">
        <f t="shared" si="3"/>
        <v>10000000</v>
      </c>
    </row>
    <row r="72" spans="2:8" x14ac:dyDescent="0.35">
      <c r="B72">
        <f>IFERROR(IF(B71+1&gt;'Tablero de control'!$C$12,"",B71+1),"")</f>
        <v>63</v>
      </c>
      <c r="C72" s="1">
        <f t="shared" si="0"/>
        <v>10000000</v>
      </c>
      <c r="D72" s="1">
        <v>0</v>
      </c>
      <c r="E72" s="1">
        <f>IF($B72="","",IF('Tablero de control'!$C$8="Fija",$K$12,IF('Tablero de control'!$C$8="Variable",$K$13+G72,IF('Tablero de control'!$C$8="Bullet",G72+IF($B72=$K$11,C72,0),0))))</f>
        <v>79741.404289037644</v>
      </c>
      <c r="F72" s="1">
        <f t="shared" si="1"/>
        <v>0</v>
      </c>
      <c r="G72" s="1">
        <f t="shared" si="2"/>
        <v>79741.404289037644</v>
      </c>
      <c r="H72" s="1">
        <f t="shared" si="3"/>
        <v>10000000</v>
      </c>
    </row>
    <row r="73" spans="2:8" x14ac:dyDescent="0.35">
      <c r="B73">
        <f>IFERROR(IF(B72+1&gt;'Tablero de control'!$C$12,"",B72+1),"")</f>
        <v>64</v>
      </c>
      <c r="C73" s="1">
        <f t="shared" si="0"/>
        <v>10000000</v>
      </c>
      <c r="D73" s="1">
        <v>0</v>
      </c>
      <c r="E73" s="1">
        <f>IF($B73="","",IF('Tablero de control'!$C$8="Fija",$K$12,IF('Tablero de control'!$C$8="Variable",$K$13+G73,IF('Tablero de control'!$C$8="Bullet",G73+IF($B73=$K$11,C73,0),0))))</f>
        <v>79741.404289037644</v>
      </c>
      <c r="F73" s="1">
        <f t="shared" si="1"/>
        <v>0</v>
      </c>
      <c r="G73" s="1">
        <f t="shared" si="2"/>
        <v>79741.404289037644</v>
      </c>
      <c r="H73" s="1">
        <f t="shared" si="3"/>
        <v>10000000</v>
      </c>
    </row>
    <row r="74" spans="2:8" x14ac:dyDescent="0.35">
      <c r="B74">
        <f>IFERROR(IF(B73+1&gt;'Tablero de control'!$C$12,"",B73+1),"")</f>
        <v>65</v>
      </c>
      <c r="C74" s="1">
        <f t="shared" si="0"/>
        <v>10000000</v>
      </c>
      <c r="D74" s="1">
        <v>0</v>
      </c>
      <c r="E74" s="1">
        <f>IF($B74="","",IF('Tablero de control'!$C$8="Fija",$K$12,IF('Tablero de control'!$C$8="Variable",$K$13+G74,IF('Tablero de control'!$C$8="Bullet",G74+IF($B74=$K$11,C74,0),0))))</f>
        <v>79741.404289037644</v>
      </c>
      <c r="F74" s="1">
        <f t="shared" si="1"/>
        <v>0</v>
      </c>
      <c r="G74" s="1">
        <f t="shared" si="2"/>
        <v>79741.404289037644</v>
      </c>
      <c r="H74" s="1">
        <f t="shared" si="3"/>
        <v>10000000</v>
      </c>
    </row>
    <row r="75" spans="2:8" x14ac:dyDescent="0.35">
      <c r="B75">
        <f>IFERROR(IF(B74+1&gt;'Tablero de control'!$C$12,"",B74+1),"")</f>
        <v>66</v>
      </c>
      <c r="C75" s="1">
        <f t="shared" ref="C75:C138" si="4">IF($B75="","",H74)</f>
        <v>10000000</v>
      </c>
      <c r="D75" s="1">
        <v>0</v>
      </c>
      <c r="E75" s="1">
        <f>IF($B75="","",IF('Tablero de control'!$C$8="Fija",$K$12,IF('Tablero de control'!$C$8="Variable",$K$13+G75,IF('Tablero de control'!$C$8="Bullet",G75+IF($B75=$K$11,C75,0),0))))</f>
        <v>79741.404289037644</v>
      </c>
      <c r="F75" s="1">
        <f t="shared" ref="F75:F138" si="5">IF($B75="","",E75-G75)</f>
        <v>0</v>
      </c>
      <c r="G75" s="1">
        <f t="shared" ref="G75:G138" si="6">IF($B75="","",C75*$K$10)</f>
        <v>79741.404289037644</v>
      </c>
      <c r="H75" s="1">
        <f t="shared" ref="H75:H138" si="7">IF($B75="","",ROUND(C75+D75-F75,2))</f>
        <v>10000000</v>
      </c>
    </row>
    <row r="76" spans="2:8" x14ac:dyDescent="0.35">
      <c r="B76">
        <f>IFERROR(IF(B75+1&gt;'Tablero de control'!$C$12,"",B75+1),"")</f>
        <v>67</v>
      </c>
      <c r="C76" s="1">
        <f t="shared" si="4"/>
        <v>10000000</v>
      </c>
      <c r="D76" s="1">
        <v>0</v>
      </c>
      <c r="E76" s="1">
        <f>IF($B76="","",IF('Tablero de control'!$C$8="Fija",$K$12,IF('Tablero de control'!$C$8="Variable",$K$13+G76,IF('Tablero de control'!$C$8="Bullet",G76+IF($B76=$K$11,C76,0),0))))</f>
        <v>79741.404289037644</v>
      </c>
      <c r="F76" s="1">
        <f t="shared" si="5"/>
        <v>0</v>
      </c>
      <c r="G76" s="1">
        <f t="shared" si="6"/>
        <v>79741.404289037644</v>
      </c>
      <c r="H76" s="1">
        <f t="shared" si="7"/>
        <v>10000000</v>
      </c>
    </row>
    <row r="77" spans="2:8" x14ac:dyDescent="0.35">
      <c r="B77">
        <f>IFERROR(IF(B76+1&gt;'Tablero de control'!$C$12,"",B76+1),"")</f>
        <v>68</v>
      </c>
      <c r="C77" s="1">
        <f t="shared" si="4"/>
        <v>10000000</v>
      </c>
      <c r="D77" s="1">
        <v>0</v>
      </c>
      <c r="E77" s="1">
        <f>IF($B77="","",IF('Tablero de control'!$C$8="Fija",$K$12,IF('Tablero de control'!$C$8="Variable",$K$13+G77,IF('Tablero de control'!$C$8="Bullet",G77+IF($B77=$K$11,C77,0),0))))</f>
        <v>79741.404289037644</v>
      </c>
      <c r="F77" s="1">
        <f t="shared" si="5"/>
        <v>0</v>
      </c>
      <c r="G77" s="1">
        <f t="shared" si="6"/>
        <v>79741.404289037644</v>
      </c>
      <c r="H77" s="1">
        <f t="shared" si="7"/>
        <v>10000000</v>
      </c>
    </row>
    <row r="78" spans="2:8" x14ac:dyDescent="0.35">
      <c r="B78">
        <f>IFERROR(IF(B77+1&gt;'Tablero de control'!$C$12,"",B77+1),"")</f>
        <v>69</v>
      </c>
      <c r="C78" s="1">
        <f t="shared" si="4"/>
        <v>10000000</v>
      </c>
      <c r="D78" s="1">
        <v>0</v>
      </c>
      <c r="E78" s="1">
        <f>IF($B78="","",IF('Tablero de control'!$C$8="Fija",$K$12,IF('Tablero de control'!$C$8="Variable",$K$13+G78,IF('Tablero de control'!$C$8="Bullet",G78+IF($B78=$K$11,C78,0),0))))</f>
        <v>79741.404289037644</v>
      </c>
      <c r="F78" s="1">
        <f t="shared" si="5"/>
        <v>0</v>
      </c>
      <c r="G78" s="1">
        <f t="shared" si="6"/>
        <v>79741.404289037644</v>
      </c>
      <c r="H78" s="1">
        <f t="shared" si="7"/>
        <v>10000000</v>
      </c>
    </row>
    <row r="79" spans="2:8" x14ac:dyDescent="0.35">
      <c r="B79">
        <f>IFERROR(IF(B78+1&gt;'Tablero de control'!$C$12,"",B78+1),"")</f>
        <v>70</v>
      </c>
      <c r="C79" s="1">
        <f t="shared" si="4"/>
        <v>10000000</v>
      </c>
      <c r="D79" s="1">
        <v>0</v>
      </c>
      <c r="E79" s="1">
        <f>IF($B79="","",IF('Tablero de control'!$C$8="Fija",$K$12,IF('Tablero de control'!$C$8="Variable",$K$13+G79,IF('Tablero de control'!$C$8="Bullet",G79+IF($B79=$K$11,C79,0),0))))</f>
        <v>79741.404289037644</v>
      </c>
      <c r="F79" s="1">
        <f t="shared" si="5"/>
        <v>0</v>
      </c>
      <c r="G79" s="1">
        <f t="shared" si="6"/>
        <v>79741.404289037644</v>
      </c>
      <c r="H79" s="1">
        <f t="shared" si="7"/>
        <v>10000000</v>
      </c>
    </row>
    <row r="80" spans="2:8" x14ac:dyDescent="0.35">
      <c r="B80">
        <f>IFERROR(IF(B79+1&gt;'Tablero de control'!$C$12,"",B79+1),"")</f>
        <v>71</v>
      </c>
      <c r="C80" s="1">
        <f t="shared" si="4"/>
        <v>10000000</v>
      </c>
      <c r="D80" s="1">
        <v>0</v>
      </c>
      <c r="E80" s="1">
        <f>IF($B80="","",IF('Tablero de control'!$C$8="Fija",$K$12,IF('Tablero de control'!$C$8="Variable",$K$13+G80,IF('Tablero de control'!$C$8="Bullet",G80+IF($B80=$K$11,C80,0),0))))</f>
        <v>79741.404289037644</v>
      </c>
      <c r="F80" s="1">
        <f t="shared" si="5"/>
        <v>0</v>
      </c>
      <c r="G80" s="1">
        <f t="shared" si="6"/>
        <v>79741.404289037644</v>
      </c>
      <c r="H80" s="1">
        <f t="shared" si="7"/>
        <v>10000000</v>
      </c>
    </row>
    <row r="81" spans="2:8" x14ac:dyDescent="0.35">
      <c r="B81">
        <f>IFERROR(IF(B80+1&gt;'Tablero de control'!$C$12,"",B80+1),"")</f>
        <v>72</v>
      </c>
      <c r="C81" s="1">
        <f t="shared" si="4"/>
        <v>10000000</v>
      </c>
      <c r="D81" s="1">
        <v>0</v>
      </c>
      <c r="E81" s="1">
        <f>IF($B81="","",IF('Tablero de control'!$C$8="Fija",$K$12,IF('Tablero de control'!$C$8="Variable",$K$13+G81,IF('Tablero de control'!$C$8="Bullet",G81+IF($B81=$K$11,C81,0),0))))</f>
        <v>79741.404289037644</v>
      </c>
      <c r="F81" s="1">
        <f t="shared" si="5"/>
        <v>0</v>
      </c>
      <c r="G81" s="1">
        <f t="shared" si="6"/>
        <v>79741.404289037644</v>
      </c>
      <c r="H81" s="1">
        <f t="shared" si="7"/>
        <v>10000000</v>
      </c>
    </row>
    <row r="82" spans="2:8" x14ac:dyDescent="0.35">
      <c r="B82">
        <f>IFERROR(IF(B81+1&gt;'Tablero de control'!$C$12,"",B81+1),"")</f>
        <v>73</v>
      </c>
      <c r="C82" s="1">
        <f t="shared" si="4"/>
        <v>10000000</v>
      </c>
      <c r="D82" s="1">
        <v>0</v>
      </c>
      <c r="E82" s="1">
        <f>IF($B82="","",IF('Tablero de control'!$C$8="Fija",$K$12,IF('Tablero de control'!$C$8="Variable",$K$13+G82,IF('Tablero de control'!$C$8="Bullet",G82+IF($B82=$K$11,C82,0),0))))</f>
        <v>79741.404289037644</v>
      </c>
      <c r="F82" s="1">
        <f t="shared" si="5"/>
        <v>0</v>
      </c>
      <c r="G82" s="1">
        <f t="shared" si="6"/>
        <v>79741.404289037644</v>
      </c>
      <c r="H82" s="1">
        <f t="shared" si="7"/>
        <v>10000000</v>
      </c>
    </row>
    <row r="83" spans="2:8" x14ac:dyDescent="0.35">
      <c r="B83">
        <f>IFERROR(IF(B82+1&gt;'Tablero de control'!$C$12,"",B82+1),"")</f>
        <v>74</v>
      </c>
      <c r="C83" s="1">
        <f t="shared" si="4"/>
        <v>10000000</v>
      </c>
      <c r="D83" s="1">
        <v>0</v>
      </c>
      <c r="E83" s="1">
        <f>IF($B83="","",IF('Tablero de control'!$C$8="Fija",$K$12,IF('Tablero de control'!$C$8="Variable",$K$13+G83,IF('Tablero de control'!$C$8="Bullet",G83+IF($B83=$K$11,C83,0),0))))</f>
        <v>79741.404289037644</v>
      </c>
      <c r="F83" s="1">
        <f t="shared" si="5"/>
        <v>0</v>
      </c>
      <c r="G83" s="1">
        <f t="shared" si="6"/>
        <v>79741.404289037644</v>
      </c>
      <c r="H83" s="1">
        <f t="shared" si="7"/>
        <v>10000000</v>
      </c>
    </row>
    <row r="84" spans="2:8" x14ac:dyDescent="0.35">
      <c r="B84">
        <f>IFERROR(IF(B83+1&gt;'Tablero de control'!$C$12,"",B83+1),"")</f>
        <v>75</v>
      </c>
      <c r="C84" s="1">
        <f t="shared" si="4"/>
        <v>10000000</v>
      </c>
      <c r="D84" s="1">
        <v>0</v>
      </c>
      <c r="E84" s="1">
        <f>IF($B84="","",IF('Tablero de control'!$C$8="Fija",$K$12,IF('Tablero de control'!$C$8="Variable",$K$13+G84,IF('Tablero de control'!$C$8="Bullet",G84+IF($B84=$K$11,C84,0),0))))</f>
        <v>79741.404289037644</v>
      </c>
      <c r="F84" s="1">
        <f t="shared" si="5"/>
        <v>0</v>
      </c>
      <c r="G84" s="1">
        <f t="shared" si="6"/>
        <v>79741.404289037644</v>
      </c>
      <c r="H84" s="1">
        <f t="shared" si="7"/>
        <v>10000000</v>
      </c>
    </row>
    <row r="85" spans="2:8" x14ac:dyDescent="0.35">
      <c r="B85">
        <f>IFERROR(IF(B84+1&gt;'Tablero de control'!$C$12,"",B84+1),"")</f>
        <v>76</v>
      </c>
      <c r="C85" s="1">
        <f t="shared" si="4"/>
        <v>10000000</v>
      </c>
      <c r="D85" s="1">
        <v>0</v>
      </c>
      <c r="E85" s="1">
        <f>IF($B85="","",IF('Tablero de control'!$C$8="Fija",$K$12,IF('Tablero de control'!$C$8="Variable",$K$13+G85,IF('Tablero de control'!$C$8="Bullet",G85+IF($B85=$K$11,C85,0),0))))</f>
        <v>79741.404289037644</v>
      </c>
      <c r="F85" s="1">
        <f t="shared" si="5"/>
        <v>0</v>
      </c>
      <c r="G85" s="1">
        <f t="shared" si="6"/>
        <v>79741.404289037644</v>
      </c>
      <c r="H85" s="1">
        <f t="shared" si="7"/>
        <v>10000000</v>
      </c>
    </row>
    <row r="86" spans="2:8" x14ac:dyDescent="0.35">
      <c r="B86">
        <f>IFERROR(IF(B85+1&gt;'Tablero de control'!$C$12,"",B85+1),"")</f>
        <v>77</v>
      </c>
      <c r="C86" s="1">
        <f t="shared" si="4"/>
        <v>10000000</v>
      </c>
      <c r="D86" s="1">
        <v>0</v>
      </c>
      <c r="E86" s="1">
        <f>IF($B86="","",IF('Tablero de control'!$C$8="Fija",$K$12,IF('Tablero de control'!$C$8="Variable",$K$13+G86,IF('Tablero de control'!$C$8="Bullet",G86+IF($B86=$K$11,C86,0),0))))</f>
        <v>79741.404289037644</v>
      </c>
      <c r="F86" s="1">
        <f t="shared" si="5"/>
        <v>0</v>
      </c>
      <c r="G86" s="1">
        <f t="shared" si="6"/>
        <v>79741.404289037644</v>
      </c>
      <c r="H86" s="1">
        <f t="shared" si="7"/>
        <v>10000000</v>
      </c>
    </row>
    <row r="87" spans="2:8" x14ac:dyDescent="0.35">
      <c r="B87">
        <f>IFERROR(IF(B86+1&gt;'Tablero de control'!$C$12,"",B86+1),"")</f>
        <v>78</v>
      </c>
      <c r="C87" s="1">
        <f t="shared" si="4"/>
        <v>10000000</v>
      </c>
      <c r="D87" s="1">
        <v>0</v>
      </c>
      <c r="E87" s="1">
        <f>IF($B87="","",IF('Tablero de control'!$C$8="Fija",$K$12,IF('Tablero de control'!$C$8="Variable",$K$13+G87,IF('Tablero de control'!$C$8="Bullet",G87+IF($B87=$K$11,C87,0),0))))</f>
        <v>79741.404289037644</v>
      </c>
      <c r="F87" s="1">
        <f t="shared" si="5"/>
        <v>0</v>
      </c>
      <c r="G87" s="1">
        <f t="shared" si="6"/>
        <v>79741.404289037644</v>
      </c>
      <c r="H87" s="1">
        <f t="shared" si="7"/>
        <v>10000000</v>
      </c>
    </row>
    <row r="88" spans="2:8" x14ac:dyDescent="0.35">
      <c r="B88">
        <f>IFERROR(IF(B87+1&gt;'Tablero de control'!$C$12,"",B87+1),"")</f>
        <v>79</v>
      </c>
      <c r="C88" s="1">
        <f t="shared" si="4"/>
        <v>10000000</v>
      </c>
      <c r="D88" s="1">
        <v>0</v>
      </c>
      <c r="E88" s="1">
        <f>IF($B88="","",IF('Tablero de control'!$C$8="Fija",$K$12,IF('Tablero de control'!$C$8="Variable",$K$13+G88,IF('Tablero de control'!$C$8="Bullet",G88+IF($B88=$K$11,C88,0),0))))</f>
        <v>79741.404289037644</v>
      </c>
      <c r="F88" s="1">
        <f t="shared" si="5"/>
        <v>0</v>
      </c>
      <c r="G88" s="1">
        <f t="shared" si="6"/>
        <v>79741.404289037644</v>
      </c>
      <c r="H88" s="1">
        <f t="shared" si="7"/>
        <v>10000000</v>
      </c>
    </row>
    <row r="89" spans="2:8" x14ac:dyDescent="0.35">
      <c r="B89">
        <f>IFERROR(IF(B88+1&gt;'Tablero de control'!$C$12,"",B88+1),"")</f>
        <v>80</v>
      </c>
      <c r="C89" s="1">
        <f t="shared" si="4"/>
        <v>10000000</v>
      </c>
      <c r="D89" s="1">
        <v>0</v>
      </c>
      <c r="E89" s="1">
        <f>IF($B89="","",IF('Tablero de control'!$C$8="Fija",$K$12,IF('Tablero de control'!$C$8="Variable",$K$13+G89,IF('Tablero de control'!$C$8="Bullet",G89+IF($B89=$K$11,C89,0),0))))</f>
        <v>79741.404289037644</v>
      </c>
      <c r="F89" s="1">
        <f t="shared" si="5"/>
        <v>0</v>
      </c>
      <c r="G89" s="1">
        <f t="shared" si="6"/>
        <v>79741.404289037644</v>
      </c>
      <c r="H89" s="1">
        <f t="shared" si="7"/>
        <v>10000000</v>
      </c>
    </row>
    <row r="90" spans="2:8" x14ac:dyDescent="0.35">
      <c r="B90">
        <f>IFERROR(IF(B89+1&gt;'Tablero de control'!$C$12,"",B89+1),"")</f>
        <v>81</v>
      </c>
      <c r="C90" s="1">
        <f t="shared" si="4"/>
        <v>10000000</v>
      </c>
      <c r="D90" s="1">
        <v>0</v>
      </c>
      <c r="E90" s="1">
        <f>IF($B90="","",IF('Tablero de control'!$C$8="Fija",$K$12,IF('Tablero de control'!$C$8="Variable",$K$13+G90,IF('Tablero de control'!$C$8="Bullet",G90+IF($B90=$K$11,C90,0),0))))</f>
        <v>79741.404289037644</v>
      </c>
      <c r="F90" s="1">
        <f t="shared" si="5"/>
        <v>0</v>
      </c>
      <c r="G90" s="1">
        <f t="shared" si="6"/>
        <v>79741.404289037644</v>
      </c>
      <c r="H90" s="1">
        <f t="shared" si="7"/>
        <v>10000000</v>
      </c>
    </row>
    <row r="91" spans="2:8" x14ac:dyDescent="0.35">
      <c r="B91">
        <f>IFERROR(IF(B90+1&gt;'Tablero de control'!$C$12,"",B90+1),"")</f>
        <v>82</v>
      </c>
      <c r="C91" s="1">
        <f t="shared" si="4"/>
        <v>10000000</v>
      </c>
      <c r="D91" s="1">
        <v>0</v>
      </c>
      <c r="E91" s="1">
        <f>IF($B91="","",IF('Tablero de control'!$C$8="Fija",$K$12,IF('Tablero de control'!$C$8="Variable",$K$13+G91,IF('Tablero de control'!$C$8="Bullet",G91+IF($B91=$K$11,C91,0),0))))</f>
        <v>79741.404289037644</v>
      </c>
      <c r="F91" s="1">
        <f t="shared" si="5"/>
        <v>0</v>
      </c>
      <c r="G91" s="1">
        <f t="shared" si="6"/>
        <v>79741.404289037644</v>
      </c>
      <c r="H91" s="1">
        <f t="shared" si="7"/>
        <v>10000000</v>
      </c>
    </row>
    <row r="92" spans="2:8" x14ac:dyDescent="0.35">
      <c r="B92">
        <f>IFERROR(IF(B91+1&gt;'Tablero de control'!$C$12,"",B91+1),"")</f>
        <v>83</v>
      </c>
      <c r="C92" s="1">
        <f t="shared" si="4"/>
        <v>10000000</v>
      </c>
      <c r="D92" s="1">
        <v>0</v>
      </c>
      <c r="E92" s="1">
        <f>IF($B92="","",IF('Tablero de control'!$C$8="Fija",$K$12,IF('Tablero de control'!$C$8="Variable",$K$13+G92,IF('Tablero de control'!$C$8="Bullet",G92+IF($B92=$K$11,C92,0),0))))</f>
        <v>79741.404289037644</v>
      </c>
      <c r="F92" s="1">
        <f t="shared" si="5"/>
        <v>0</v>
      </c>
      <c r="G92" s="1">
        <f t="shared" si="6"/>
        <v>79741.404289037644</v>
      </c>
      <c r="H92" s="1">
        <f t="shared" si="7"/>
        <v>10000000</v>
      </c>
    </row>
    <row r="93" spans="2:8" x14ac:dyDescent="0.35">
      <c r="B93">
        <f>IFERROR(IF(B92+1&gt;'Tablero de control'!$C$12,"",B92+1),"")</f>
        <v>84</v>
      </c>
      <c r="C93" s="1">
        <f t="shared" si="4"/>
        <v>10000000</v>
      </c>
      <c r="D93" s="1">
        <v>0</v>
      </c>
      <c r="E93" s="1">
        <f>IF($B93="","",IF('Tablero de control'!$C$8="Fija",$K$12,IF('Tablero de control'!$C$8="Variable",$K$13+G93,IF('Tablero de control'!$C$8="Bullet",G93+IF($B93=$K$11,C93,0),0))))</f>
        <v>79741.404289037644</v>
      </c>
      <c r="F93" s="1">
        <f t="shared" si="5"/>
        <v>0</v>
      </c>
      <c r="G93" s="1">
        <f t="shared" si="6"/>
        <v>79741.404289037644</v>
      </c>
      <c r="H93" s="1">
        <f t="shared" si="7"/>
        <v>10000000</v>
      </c>
    </row>
    <row r="94" spans="2:8" x14ac:dyDescent="0.35">
      <c r="B94">
        <f>IFERROR(IF(B93+1&gt;'Tablero de control'!$C$12,"",B93+1),"")</f>
        <v>85</v>
      </c>
      <c r="C94" s="1">
        <f t="shared" si="4"/>
        <v>10000000</v>
      </c>
      <c r="D94" s="1">
        <v>0</v>
      </c>
      <c r="E94" s="1">
        <f>IF($B94="","",IF('Tablero de control'!$C$8="Fija",$K$12,IF('Tablero de control'!$C$8="Variable",$K$13+G94,IF('Tablero de control'!$C$8="Bullet",G94+IF($B94=$K$11,C94,0),0))))</f>
        <v>79741.404289037644</v>
      </c>
      <c r="F94" s="1">
        <f t="shared" si="5"/>
        <v>0</v>
      </c>
      <c r="G94" s="1">
        <f t="shared" si="6"/>
        <v>79741.404289037644</v>
      </c>
      <c r="H94" s="1">
        <f t="shared" si="7"/>
        <v>10000000</v>
      </c>
    </row>
    <row r="95" spans="2:8" x14ac:dyDescent="0.35">
      <c r="B95">
        <f>IFERROR(IF(B94+1&gt;'Tablero de control'!$C$12,"",B94+1),"")</f>
        <v>86</v>
      </c>
      <c r="C95" s="1">
        <f t="shared" si="4"/>
        <v>10000000</v>
      </c>
      <c r="D95" s="1">
        <v>0</v>
      </c>
      <c r="E95" s="1">
        <f>IF($B95="","",IF('Tablero de control'!$C$8="Fija",$K$12,IF('Tablero de control'!$C$8="Variable",$K$13+G95,IF('Tablero de control'!$C$8="Bullet",G95+IF($B95=$K$11,C95,0),0))))</f>
        <v>79741.404289037644</v>
      </c>
      <c r="F95" s="1">
        <f t="shared" si="5"/>
        <v>0</v>
      </c>
      <c r="G95" s="1">
        <f t="shared" si="6"/>
        <v>79741.404289037644</v>
      </c>
      <c r="H95" s="1">
        <f t="shared" si="7"/>
        <v>10000000</v>
      </c>
    </row>
    <row r="96" spans="2:8" x14ac:dyDescent="0.35">
      <c r="B96">
        <f>IFERROR(IF(B95+1&gt;'Tablero de control'!$C$12,"",B95+1),"")</f>
        <v>87</v>
      </c>
      <c r="C96" s="1">
        <f t="shared" si="4"/>
        <v>10000000</v>
      </c>
      <c r="D96" s="1">
        <v>0</v>
      </c>
      <c r="E96" s="1">
        <f>IF($B96="","",IF('Tablero de control'!$C$8="Fija",$K$12,IF('Tablero de control'!$C$8="Variable",$K$13+G96,IF('Tablero de control'!$C$8="Bullet",G96+IF($B96=$K$11,C96,0),0))))</f>
        <v>79741.404289037644</v>
      </c>
      <c r="F96" s="1">
        <f t="shared" si="5"/>
        <v>0</v>
      </c>
      <c r="G96" s="1">
        <f t="shared" si="6"/>
        <v>79741.404289037644</v>
      </c>
      <c r="H96" s="1">
        <f t="shared" si="7"/>
        <v>10000000</v>
      </c>
    </row>
    <row r="97" spans="2:8" x14ac:dyDescent="0.35">
      <c r="B97">
        <f>IFERROR(IF(B96+1&gt;'Tablero de control'!$C$12,"",B96+1),"")</f>
        <v>88</v>
      </c>
      <c r="C97" s="1">
        <f t="shared" si="4"/>
        <v>10000000</v>
      </c>
      <c r="D97" s="1">
        <v>0</v>
      </c>
      <c r="E97" s="1">
        <f>IF($B97="","",IF('Tablero de control'!$C$8="Fija",$K$12,IF('Tablero de control'!$C$8="Variable",$K$13+G97,IF('Tablero de control'!$C$8="Bullet",G97+IF($B97=$K$11,C97,0),0))))</f>
        <v>79741.404289037644</v>
      </c>
      <c r="F97" s="1">
        <f t="shared" si="5"/>
        <v>0</v>
      </c>
      <c r="G97" s="1">
        <f t="shared" si="6"/>
        <v>79741.404289037644</v>
      </c>
      <c r="H97" s="1">
        <f t="shared" si="7"/>
        <v>10000000</v>
      </c>
    </row>
    <row r="98" spans="2:8" x14ac:dyDescent="0.35">
      <c r="B98">
        <f>IFERROR(IF(B97+1&gt;'Tablero de control'!$C$12,"",B97+1),"")</f>
        <v>89</v>
      </c>
      <c r="C98" s="1">
        <f t="shared" si="4"/>
        <v>10000000</v>
      </c>
      <c r="D98" s="1">
        <v>0</v>
      </c>
      <c r="E98" s="1">
        <f>IF($B98="","",IF('Tablero de control'!$C$8="Fija",$K$12,IF('Tablero de control'!$C$8="Variable",$K$13+G98,IF('Tablero de control'!$C$8="Bullet",G98+IF($B98=$K$11,C98,0),0))))</f>
        <v>79741.404289037644</v>
      </c>
      <c r="F98" s="1">
        <f t="shared" si="5"/>
        <v>0</v>
      </c>
      <c r="G98" s="1">
        <f t="shared" si="6"/>
        <v>79741.404289037644</v>
      </c>
      <c r="H98" s="1">
        <f t="shared" si="7"/>
        <v>10000000</v>
      </c>
    </row>
    <row r="99" spans="2:8" x14ac:dyDescent="0.35">
      <c r="B99">
        <f>IFERROR(IF(B98+1&gt;'Tablero de control'!$C$12,"",B98+1),"")</f>
        <v>90</v>
      </c>
      <c r="C99" s="1">
        <f t="shared" si="4"/>
        <v>10000000</v>
      </c>
      <c r="D99" s="1">
        <v>0</v>
      </c>
      <c r="E99" s="1">
        <f>IF($B99="","",IF('Tablero de control'!$C$8="Fija",$K$12,IF('Tablero de control'!$C$8="Variable",$K$13+G99,IF('Tablero de control'!$C$8="Bullet",G99+IF($B99=$K$11,C99,0),0))))</f>
        <v>79741.404289037644</v>
      </c>
      <c r="F99" s="1">
        <f t="shared" si="5"/>
        <v>0</v>
      </c>
      <c r="G99" s="1">
        <f t="shared" si="6"/>
        <v>79741.404289037644</v>
      </c>
      <c r="H99" s="1">
        <f t="shared" si="7"/>
        <v>10000000</v>
      </c>
    </row>
    <row r="100" spans="2:8" x14ac:dyDescent="0.35">
      <c r="B100">
        <f>IFERROR(IF(B99+1&gt;'Tablero de control'!$C$12,"",B99+1),"")</f>
        <v>91</v>
      </c>
      <c r="C100" s="1">
        <f t="shared" si="4"/>
        <v>10000000</v>
      </c>
      <c r="D100" s="1">
        <v>0</v>
      </c>
      <c r="E100" s="1">
        <f>IF($B100="","",IF('Tablero de control'!$C$8="Fija",$K$12,IF('Tablero de control'!$C$8="Variable",$K$13+G100,IF('Tablero de control'!$C$8="Bullet",G100+IF($B100=$K$11,C100,0),0))))</f>
        <v>79741.404289037644</v>
      </c>
      <c r="F100" s="1">
        <f t="shared" si="5"/>
        <v>0</v>
      </c>
      <c r="G100" s="1">
        <f t="shared" si="6"/>
        <v>79741.404289037644</v>
      </c>
      <c r="H100" s="1">
        <f t="shared" si="7"/>
        <v>10000000</v>
      </c>
    </row>
    <row r="101" spans="2:8" x14ac:dyDescent="0.35">
      <c r="B101">
        <f>IFERROR(IF(B100+1&gt;'Tablero de control'!$C$12,"",B100+1),"")</f>
        <v>92</v>
      </c>
      <c r="C101" s="1">
        <f t="shared" si="4"/>
        <v>10000000</v>
      </c>
      <c r="D101" s="1">
        <v>0</v>
      </c>
      <c r="E101" s="1">
        <f>IF($B101="","",IF('Tablero de control'!$C$8="Fija",$K$12,IF('Tablero de control'!$C$8="Variable",$K$13+G101,IF('Tablero de control'!$C$8="Bullet",G101+IF($B101=$K$11,C101,0),0))))</f>
        <v>79741.404289037644</v>
      </c>
      <c r="F101" s="1">
        <f t="shared" si="5"/>
        <v>0</v>
      </c>
      <c r="G101" s="1">
        <f t="shared" si="6"/>
        <v>79741.404289037644</v>
      </c>
      <c r="H101" s="1">
        <f t="shared" si="7"/>
        <v>10000000</v>
      </c>
    </row>
    <row r="102" spans="2:8" x14ac:dyDescent="0.35">
      <c r="B102">
        <f>IFERROR(IF(B101+1&gt;'Tablero de control'!$C$12,"",B101+1),"")</f>
        <v>93</v>
      </c>
      <c r="C102" s="1">
        <f t="shared" si="4"/>
        <v>10000000</v>
      </c>
      <c r="D102" s="1">
        <v>0</v>
      </c>
      <c r="E102" s="1">
        <f>IF($B102="","",IF('Tablero de control'!$C$8="Fija",$K$12,IF('Tablero de control'!$C$8="Variable",$K$13+G102,IF('Tablero de control'!$C$8="Bullet",G102+IF($B102=$K$11,C102,0),0))))</f>
        <v>79741.404289037644</v>
      </c>
      <c r="F102" s="1">
        <f t="shared" si="5"/>
        <v>0</v>
      </c>
      <c r="G102" s="1">
        <f t="shared" si="6"/>
        <v>79741.404289037644</v>
      </c>
      <c r="H102" s="1">
        <f t="shared" si="7"/>
        <v>10000000</v>
      </c>
    </row>
    <row r="103" spans="2:8" x14ac:dyDescent="0.35">
      <c r="B103">
        <f>IFERROR(IF(B102+1&gt;'Tablero de control'!$C$12,"",B102+1),"")</f>
        <v>94</v>
      </c>
      <c r="C103" s="1">
        <f t="shared" si="4"/>
        <v>10000000</v>
      </c>
      <c r="D103" s="1">
        <v>0</v>
      </c>
      <c r="E103" s="1">
        <f>IF($B103="","",IF('Tablero de control'!$C$8="Fija",$K$12,IF('Tablero de control'!$C$8="Variable",$K$13+G103,IF('Tablero de control'!$C$8="Bullet",G103+IF($B103=$K$11,C103,0),0))))</f>
        <v>79741.404289037644</v>
      </c>
      <c r="F103" s="1">
        <f t="shared" si="5"/>
        <v>0</v>
      </c>
      <c r="G103" s="1">
        <f t="shared" si="6"/>
        <v>79741.404289037644</v>
      </c>
      <c r="H103" s="1">
        <f t="shared" si="7"/>
        <v>10000000</v>
      </c>
    </row>
    <row r="104" spans="2:8" x14ac:dyDescent="0.35">
      <c r="B104">
        <f>IFERROR(IF(B103+1&gt;'Tablero de control'!$C$12,"",B103+1),"")</f>
        <v>95</v>
      </c>
      <c r="C104" s="1">
        <f t="shared" si="4"/>
        <v>10000000</v>
      </c>
      <c r="D104" s="1">
        <v>0</v>
      </c>
      <c r="E104" s="1">
        <f>IF($B104="","",IF('Tablero de control'!$C$8="Fija",$K$12,IF('Tablero de control'!$C$8="Variable",$K$13+G104,IF('Tablero de control'!$C$8="Bullet",G104+IF($B104=$K$11,C104,0),0))))</f>
        <v>79741.404289037644</v>
      </c>
      <c r="F104" s="1">
        <f t="shared" si="5"/>
        <v>0</v>
      </c>
      <c r="G104" s="1">
        <f t="shared" si="6"/>
        <v>79741.404289037644</v>
      </c>
      <c r="H104" s="1">
        <f t="shared" si="7"/>
        <v>10000000</v>
      </c>
    </row>
    <row r="105" spans="2:8" x14ac:dyDescent="0.35">
      <c r="B105">
        <f>IFERROR(IF(B104+1&gt;'Tablero de control'!$C$12,"",B104+1),"")</f>
        <v>96</v>
      </c>
      <c r="C105" s="1">
        <f t="shared" si="4"/>
        <v>10000000</v>
      </c>
      <c r="D105" s="1">
        <v>0</v>
      </c>
      <c r="E105" s="1">
        <f>IF($B105="","",IF('Tablero de control'!$C$8="Fija",$K$12,IF('Tablero de control'!$C$8="Variable",$K$13+G105,IF('Tablero de control'!$C$8="Bullet",G105+IF($B105=$K$11,C105,0),0))))</f>
        <v>79741.404289037644</v>
      </c>
      <c r="F105" s="1">
        <f t="shared" si="5"/>
        <v>0</v>
      </c>
      <c r="G105" s="1">
        <f t="shared" si="6"/>
        <v>79741.404289037644</v>
      </c>
      <c r="H105" s="1">
        <f t="shared" si="7"/>
        <v>10000000</v>
      </c>
    </row>
    <row r="106" spans="2:8" x14ac:dyDescent="0.35">
      <c r="B106">
        <f>IFERROR(IF(B105+1&gt;'Tablero de control'!$C$12,"",B105+1),"")</f>
        <v>97</v>
      </c>
      <c r="C106" s="1">
        <f t="shared" si="4"/>
        <v>10000000</v>
      </c>
      <c r="D106" s="1">
        <v>0</v>
      </c>
      <c r="E106" s="1">
        <f>IF($B106="","",IF('Tablero de control'!$C$8="Fija",$K$12,IF('Tablero de control'!$C$8="Variable",$K$13+G106,IF('Tablero de control'!$C$8="Bullet",G106+IF($B106=$K$11,C106,0),0))))</f>
        <v>79741.404289037644</v>
      </c>
      <c r="F106" s="1">
        <f t="shared" si="5"/>
        <v>0</v>
      </c>
      <c r="G106" s="1">
        <f t="shared" si="6"/>
        <v>79741.404289037644</v>
      </c>
      <c r="H106" s="1">
        <f t="shared" si="7"/>
        <v>10000000</v>
      </c>
    </row>
    <row r="107" spans="2:8" x14ac:dyDescent="0.35">
      <c r="B107">
        <f>IFERROR(IF(B106+1&gt;'Tablero de control'!$C$12,"",B106+1),"")</f>
        <v>98</v>
      </c>
      <c r="C107" s="1">
        <f t="shared" si="4"/>
        <v>10000000</v>
      </c>
      <c r="D107" s="1">
        <v>0</v>
      </c>
      <c r="E107" s="1">
        <f>IF($B107="","",IF('Tablero de control'!$C$8="Fija",$K$12,IF('Tablero de control'!$C$8="Variable",$K$13+G107,IF('Tablero de control'!$C$8="Bullet",G107+IF($B107=$K$11,C107,0),0))))</f>
        <v>79741.404289037644</v>
      </c>
      <c r="F107" s="1">
        <f t="shared" si="5"/>
        <v>0</v>
      </c>
      <c r="G107" s="1">
        <f t="shared" si="6"/>
        <v>79741.404289037644</v>
      </c>
      <c r="H107" s="1">
        <f t="shared" si="7"/>
        <v>10000000</v>
      </c>
    </row>
    <row r="108" spans="2:8" x14ac:dyDescent="0.35">
      <c r="B108">
        <f>IFERROR(IF(B107+1&gt;'Tablero de control'!$C$12,"",B107+1),"")</f>
        <v>99</v>
      </c>
      <c r="C108" s="1">
        <f t="shared" si="4"/>
        <v>10000000</v>
      </c>
      <c r="D108" s="1">
        <v>0</v>
      </c>
      <c r="E108" s="1">
        <f>IF($B108="","",IF('Tablero de control'!$C$8="Fija",$K$12,IF('Tablero de control'!$C$8="Variable",$K$13+G108,IF('Tablero de control'!$C$8="Bullet",G108+IF($B108=$K$11,C108,0),0))))</f>
        <v>79741.404289037644</v>
      </c>
      <c r="F108" s="1">
        <f t="shared" si="5"/>
        <v>0</v>
      </c>
      <c r="G108" s="1">
        <f t="shared" si="6"/>
        <v>79741.404289037644</v>
      </c>
      <c r="H108" s="1">
        <f t="shared" si="7"/>
        <v>10000000</v>
      </c>
    </row>
    <row r="109" spans="2:8" x14ac:dyDescent="0.35">
      <c r="B109">
        <f>IFERROR(IF(B108+1&gt;'Tablero de control'!$C$12,"",B108+1),"")</f>
        <v>100</v>
      </c>
      <c r="C109" s="1">
        <f t="shared" si="4"/>
        <v>10000000</v>
      </c>
      <c r="D109" s="1">
        <v>0</v>
      </c>
      <c r="E109" s="1">
        <f>IF($B109="","",IF('Tablero de control'!$C$8="Fija",$K$12,IF('Tablero de control'!$C$8="Variable",$K$13+G109,IF('Tablero de control'!$C$8="Bullet",G109+IF($B109=$K$11,C109,0),0))))</f>
        <v>79741.404289037644</v>
      </c>
      <c r="F109" s="1">
        <f t="shared" si="5"/>
        <v>0</v>
      </c>
      <c r="G109" s="1">
        <f t="shared" si="6"/>
        <v>79741.404289037644</v>
      </c>
      <c r="H109" s="1">
        <f t="shared" si="7"/>
        <v>10000000</v>
      </c>
    </row>
    <row r="110" spans="2:8" x14ac:dyDescent="0.35">
      <c r="B110">
        <f>IFERROR(IF(B109+1&gt;'Tablero de control'!$C$12,"",B109+1),"")</f>
        <v>101</v>
      </c>
      <c r="C110" s="1">
        <f t="shared" si="4"/>
        <v>10000000</v>
      </c>
      <c r="D110" s="1">
        <v>0</v>
      </c>
      <c r="E110" s="1">
        <f>IF($B110="","",IF('Tablero de control'!$C$8="Fija",$K$12,IF('Tablero de control'!$C$8="Variable",$K$13+G110,IF('Tablero de control'!$C$8="Bullet",G110+IF($B110=$K$11,C110,0),0))))</f>
        <v>79741.404289037644</v>
      </c>
      <c r="F110" s="1">
        <f t="shared" si="5"/>
        <v>0</v>
      </c>
      <c r="G110" s="1">
        <f t="shared" si="6"/>
        <v>79741.404289037644</v>
      </c>
      <c r="H110" s="1">
        <f t="shared" si="7"/>
        <v>10000000</v>
      </c>
    </row>
    <row r="111" spans="2:8" x14ac:dyDescent="0.35">
      <c r="B111">
        <f>IFERROR(IF(B110+1&gt;'Tablero de control'!$C$12,"",B110+1),"")</f>
        <v>102</v>
      </c>
      <c r="C111" s="1">
        <f t="shared" si="4"/>
        <v>10000000</v>
      </c>
      <c r="D111" s="1">
        <v>0</v>
      </c>
      <c r="E111" s="1">
        <f>IF($B111="","",IF('Tablero de control'!$C$8="Fija",$K$12,IF('Tablero de control'!$C$8="Variable",$K$13+G111,IF('Tablero de control'!$C$8="Bullet",G111+IF($B111=$K$11,C111,0),0))))</f>
        <v>79741.404289037644</v>
      </c>
      <c r="F111" s="1">
        <f t="shared" si="5"/>
        <v>0</v>
      </c>
      <c r="G111" s="1">
        <f t="shared" si="6"/>
        <v>79741.404289037644</v>
      </c>
      <c r="H111" s="1">
        <f t="shared" si="7"/>
        <v>10000000</v>
      </c>
    </row>
    <row r="112" spans="2:8" x14ac:dyDescent="0.35">
      <c r="B112">
        <f>IFERROR(IF(B111+1&gt;'Tablero de control'!$C$12,"",B111+1),"")</f>
        <v>103</v>
      </c>
      <c r="C112" s="1">
        <f t="shared" si="4"/>
        <v>10000000</v>
      </c>
      <c r="D112" s="1">
        <v>0</v>
      </c>
      <c r="E112" s="1">
        <f>IF($B112="","",IF('Tablero de control'!$C$8="Fija",$K$12,IF('Tablero de control'!$C$8="Variable",$K$13+G112,IF('Tablero de control'!$C$8="Bullet",G112+IF($B112=$K$11,C112,0),0))))</f>
        <v>79741.404289037644</v>
      </c>
      <c r="F112" s="1">
        <f t="shared" si="5"/>
        <v>0</v>
      </c>
      <c r="G112" s="1">
        <f t="shared" si="6"/>
        <v>79741.404289037644</v>
      </c>
      <c r="H112" s="1">
        <f t="shared" si="7"/>
        <v>10000000</v>
      </c>
    </row>
    <row r="113" spans="2:8" x14ac:dyDescent="0.35">
      <c r="B113">
        <f>IFERROR(IF(B112+1&gt;'Tablero de control'!$C$12,"",B112+1),"")</f>
        <v>104</v>
      </c>
      <c r="C113" s="1">
        <f t="shared" si="4"/>
        <v>10000000</v>
      </c>
      <c r="D113" s="1">
        <v>0</v>
      </c>
      <c r="E113" s="1">
        <f>IF($B113="","",IF('Tablero de control'!$C$8="Fija",$K$12,IF('Tablero de control'!$C$8="Variable",$K$13+G113,IF('Tablero de control'!$C$8="Bullet",G113+IF($B113=$K$11,C113,0),0))))</f>
        <v>79741.404289037644</v>
      </c>
      <c r="F113" s="1">
        <f t="shared" si="5"/>
        <v>0</v>
      </c>
      <c r="G113" s="1">
        <f t="shared" si="6"/>
        <v>79741.404289037644</v>
      </c>
      <c r="H113" s="1">
        <f t="shared" si="7"/>
        <v>10000000</v>
      </c>
    </row>
    <row r="114" spans="2:8" x14ac:dyDescent="0.35">
      <c r="B114">
        <f>IFERROR(IF(B113+1&gt;'Tablero de control'!$C$12,"",B113+1),"")</f>
        <v>105</v>
      </c>
      <c r="C114" s="1">
        <f t="shared" si="4"/>
        <v>10000000</v>
      </c>
      <c r="D114" s="1">
        <v>0</v>
      </c>
      <c r="E114" s="1">
        <f>IF($B114="","",IF('Tablero de control'!$C$8="Fija",$K$12,IF('Tablero de control'!$C$8="Variable",$K$13+G114,IF('Tablero de control'!$C$8="Bullet",G114+IF($B114=$K$11,C114,0),0))))</f>
        <v>79741.404289037644</v>
      </c>
      <c r="F114" s="1">
        <f t="shared" si="5"/>
        <v>0</v>
      </c>
      <c r="G114" s="1">
        <f t="shared" si="6"/>
        <v>79741.404289037644</v>
      </c>
      <c r="H114" s="1">
        <f t="shared" si="7"/>
        <v>10000000</v>
      </c>
    </row>
    <row r="115" spans="2:8" x14ac:dyDescent="0.35">
      <c r="B115">
        <f>IFERROR(IF(B114+1&gt;'Tablero de control'!$C$12,"",B114+1),"")</f>
        <v>106</v>
      </c>
      <c r="C115" s="1">
        <f t="shared" si="4"/>
        <v>10000000</v>
      </c>
      <c r="D115" s="1">
        <v>0</v>
      </c>
      <c r="E115" s="1">
        <f>IF($B115="","",IF('Tablero de control'!$C$8="Fija",$K$12,IF('Tablero de control'!$C$8="Variable",$K$13+G115,IF('Tablero de control'!$C$8="Bullet",G115+IF($B115=$K$11,C115,0),0))))</f>
        <v>79741.404289037644</v>
      </c>
      <c r="F115" s="1">
        <f t="shared" si="5"/>
        <v>0</v>
      </c>
      <c r="G115" s="1">
        <f t="shared" si="6"/>
        <v>79741.404289037644</v>
      </c>
      <c r="H115" s="1">
        <f t="shared" si="7"/>
        <v>10000000</v>
      </c>
    </row>
    <row r="116" spans="2:8" x14ac:dyDescent="0.35">
      <c r="B116">
        <f>IFERROR(IF(B115+1&gt;'Tablero de control'!$C$12,"",B115+1),"")</f>
        <v>107</v>
      </c>
      <c r="C116" s="1">
        <f t="shared" si="4"/>
        <v>10000000</v>
      </c>
      <c r="D116" s="1">
        <v>0</v>
      </c>
      <c r="E116" s="1">
        <f>IF($B116="","",IF('Tablero de control'!$C$8="Fija",$K$12,IF('Tablero de control'!$C$8="Variable",$K$13+G116,IF('Tablero de control'!$C$8="Bullet",G116+IF($B116=$K$11,C116,0),0))))</f>
        <v>79741.404289037644</v>
      </c>
      <c r="F116" s="1">
        <f t="shared" si="5"/>
        <v>0</v>
      </c>
      <c r="G116" s="1">
        <f t="shared" si="6"/>
        <v>79741.404289037644</v>
      </c>
      <c r="H116" s="1">
        <f t="shared" si="7"/>
        <v>10000000</v>
      </c>
    </row>
    <row r="117" spans="2:8" x14ac:dyDescent="0.35">
      <c r="B117">
        <f>IFERROR(IF(B116+1&gt;'Tablero de control'!$C$12,"",B116+1),"")</f>
        <v>108</v>
      </c>
      <c r="C117" s="1">
        <f t="shared" si="4"/>
        <v>10000000</v>
      </c>
      <c r="D117" s="1">
        <v>0</v>
      </c>
      <c r="E117" s="1">
        <f>IF($B117="","",IF('Tablero de control'!$C$8="Fija",$K$12,IF('Tablero de control'!$C$8="Variable",$K$13+G117,IF('Tablero de control'!$C$8="Bullet",G117+IF($B117=$K$11,C117,0),0))))</f>
        <v>79741.404289037644</v>
      </c>
      <c r="F117" s="1">
        <f t="shared" si="5"/>
        <v>0</v>
      </c>
      <c r="G117" s="1">
        <f t="shared" si="6"/>
        <v>79741.404289037644</v>
      </c>
      <c r="H117" s="1">
        <f t="shared" si="7"/>
        <v>10000000</v>
      </c>
    </row>
    <row r="118" spans="2:8" x14ac:dyDescent="0.35">
      <c r="B118">
        <f>IFERROR(IF(B117+1&gt;'Tablero de control'!$C$12,"",B117+1),"")</f>
        <v>109</v>
      </c>
      <c r="C118" s="1">
        <f t="shared" si="4"/>
        <v>10000000</v>
      </c>
      <c r="D118" s="1">
        <v>0</v>
      </c>
      <c r="E118" s="1">
        <f>IF($B118="","",IF('Tablero de control'!$C$8="Fija",$K$12,IF('Tablero de control'!$C$8="Variable",$K$13+G118,IF('Tablero de control'!$C$8="Bullet",G118+IF($B118=$K$11,C118,0),0))))</f>
        <v>79741.404289037644</v>
      </c>
      <c r="F118" s="1">
        <f t="shared" si="5"/>
        <v>0</v>
      </c>
      <c r="G118" s="1">
        <f t="shared" si="6"/>
        <v>79741.404289037644</v>
      </c>
      <c r="H118" s="1">
        <f t="shared" si="7"/>
        <v>10000000</v>
      </c>
    </row>
    <row r="119" spans="2:8" x14ac:dyDescent="0.35">
      <c r="B119">
        <f>IFERROR(IF(B118+1&gt;'Tablero de control'!$C$12,"",B118+1),"")</f>
        <v>110</v>
      </c>
      <c r="C119" s="1">
        <f t="shared" si="4"/>
        <v>10000000</v>
      </c>
      <c r="D119" s="1">
        <v>0</v>
      </c>
      <c r="E119" s="1">
        <f>IF($B119="","",IF('Tablero de control'!$C$8="Fija",$K$12,IF('Tablero de control'!$C$8="Variable",$K$13+G119,IF('Tablero de control'!$C$8="Bullet",G119+IF($B119=$K$11,C119,0),0))))</f>
        <v>79741.404289037644</v>
      </c>
      <c r="F119" s="1">
        <f t="shared" si="5"/>
        <v>0</v>
      </c>
      <c r="G119" s="1">
        <f t="shared" si="6"/>
        <v>79741.404289037644</v>
      </c>
      <c r="H119" s="1">
        <f t="shared" si="7"/>
        <v>10000000</v>
      </c>
    </row>
    <row r="120" spans="2:8" x14ac:dyDescent="0.35">
      <c r="B120">
        <f>IFERROR(IF(B119+1&gt;'Tablero de control'!$C$12,"",B119+1),"")</f>
        <v>111</v>
      </c>
      <c r="C120" s="1">
        <f t="shared" si="4"/>
        <v>10000000</v>
      </c>
      <c r="D120" s="1">
        <v>0</v>
      </c>
      <c r="E120" s="1">
        <f>IF($B120="","",IF('Tablero de control'!$C$8="Fija",$K$12,IF('Tablero de control'!$C$8="Variable",$K$13+G120,IF('Tablero de control'!$C$8="Bullet",G120+IF($B120=$K$11,C120,0),0))))</f>
        <v>79741.404289037644</v>
      </c>
      <c r="F120" s="1">
        <f t="shared" si="5"/>
        <v>0</v>
      </c>
      <c r="G120" s="1">
        <f t="shared" si="6"/>
        <v>79741.404289037644</v>
      </c>
      <c r="H120" s="1">
        <f t="shared" si="7"/>
        <v>10000000</v>
      </c>
    </row>
    <row r="121" spans="2:8" x14ac:dyDescent="0.35">
      <c r="B121">
        <f>IFERROR(IF(B120+1&gt;'Tablero de control'!$C$12,"",B120+1),"")</f>
        <v>112</v>
      </c>
      <c r="C121" s="1">
        <f t="shared" si="4"/>
        <v>10000000</v>
      </c>
      <c r="D121" s="1">
        <v>0</v>
      </c>
      <c r="E121" s="1">
        <f>IF($B121="","",IF('Tablero de control'!$C$8="Fija",$K$12,IF('Tablero de control'!$C$8="Variable",$K$13+G121,IF('Tablero de control'!$C$8="Bullet",G121+IF($B121=$K$11,C121,0),0))))</f>
        <v>79741.404289037644</v>
      </c>
      <c r="F121" s="1">
        <f t="shared" si="5"/>
        <v>0</v>
      </c>
      <c r="G121" s="1">
        <f t="shared" si="6"/>
        <v>79741.404289037644</v>
      </c>
      <c r="H121" s="1">
        <f t="shared" si="7"/>
        <v>10000000</v>
      </c>
    </row>
    <row r="122" spans="2:8" x14ac:dyDescent="0.35">
      <c r="B122">
        <f>IFERROR(IF(B121+1&gt;'Tablero de control'!$C$12,"",B121+1),"")</f>
        <v>113</v>
      </c>
      <c r="C122" s="1">
        <f t="shared" si="4"/>
        <v>10000000</v>
      </c>
      <c r="D122" s="1">
        <v>0</v>
      </c>
      <c r="E122" s="1">
        <f>IF($B122="","",IF('Tablero de control'!$C$8="Fija",$K$12,IF('Tablero de control'!$C$8="Variable",$K$13+G122,IF('Tablero de control'!$C$8="Bullet",G122+IF($B122=$K$11,C122,0),0))))</f>
        <v>79741.404289037644</v>
      </c>
      <c r="F122" s="1">
        <f t="shared" si="5"/>
        <v>0</v>
      </c>
      <c r="G122" s="1">
        <f t="shared" si="6"/>
        <v>79741.404289037644</v>
      </c>
      <c r="H122" s="1">
        <f t="shared" si="7"/>
        <v>10000000</v>
      </c>
    </row>
    <row r="123" spans="2:8" x14ac:dyDescent="0.35">
      <c r="B123">
        <f>IFERROR(IF(B122+1&gt;'Tablero de control'!$C$12,"",B122+1),"")</f>
        <v>114</v>
      </c>
      <c r="C123" s="1">
        <f t="shared" si="4"/>
        <v>10000000</v>
      </c>
      <c r="D123" s="1">
        <v>0</v>
      </c>
      <c r="E123" s="1">
        <f>IF($B123="","",IF('Tablero de control'!$C$8="Fija",$K$12,IF('Tablero de control'!$C$8="Variable",$K$13+G123,IF('Tablero de control'!$C$8="Bullet",G123+IF($B123=$K$11,C123,0),0))))</f>
        <v>79741.404289037644</v>
      </c>
      <c r="F123" s="1">
        <f t="shared" si="5"/>
        <v>0</v>
      </c>
      <c r="G123" s="1">
        <f t="shared" si="6"/>
        <v>79741.404289037644</v>
      </c>
      <c r="H123" s="1">
        <f t="shared" si="7"/>
        <v>10000000</v>
      </c>
    </row>
    <row r="124" spans="2:8" x14ac:dyDescent="0.35">
      <c r="B124">
        <f>IFERROR(IF(B123+1&gt;'Tablero de control'!$C$12,"",B123+1),"")</f>
        <v>115</v>
      </c>
      <c r="C124" s="1">
        <f t="shared" si="4"/>
        <v>10000000</v>
      </c>
      <c r="D124" s="1">
        <v>0</v>
      </c>
      <c r="E124" s="1">
        <f>IF($B124="","",IF('Tablero de control'!$C$8="Fija",$K$12,IF('Tablero de control'!$C$8="Variable",$K$13+G124,IF('Tablero de control'!$C$8="Bullet",G124+IF($B124=$K$11,C124,0),0))))</f>
        <v>79741.404289037644</v>
      </c>
      <c r="F124" s="1">
        <f t="shared" si="5"/>
        <v>0</v>
      </c>
      <c r="G124" s="1">
        <f t="shared" si="6"/>
        <v>79741.404289037644</v>
      </c>
      <c r="H124" s="1">
        <f t="shared" si="7"/>
        <v>10000000</v>
      </c>
    </row>
    <row r="125" spans="2:8" x14ac:dyDescent="0.35">
      <c r="B125">
        <f>IFERROR(IF(B124+1&gt;'Tablero de control'!$C$12,"",B124+1),"")</f>
        <v>116</v>
      </c>
      <c r="C125" s="1">
        <f t="shared" si="4"/>
        <v>10000000</v>
      </c>
      <c r="D125" s="1">
        <v>0</v>
      </c>
      <c r="E125" s="1">
        <f>IF($B125="","",IF('Tablero de control'!$C$8="Fija",$K$12,IF('Tablero de control'!$C$8="Variable",$K$13+G125,IF('Tablero de control'!$C$8="Bullet",G125+IF($B125=$K$11,C125,0),0))))</f>
        <v>79741.404289037644</v>
      </c>
      <c r="F125" s="1">
        <f t="shared" si="5"/>
        <v>0</v>
      </c>
      <c r="G125" s="1">
        <f t="shared" si="6"/>
        <v>79741.404289037644</v>
      </c>
      <c r="H125" s="1">
        <f t="shared" si="7"/>
        <v>10000000</v>
      </c>
    </row>
    <row r="126" spans="2:8" x14ac:dyDescent="0.35">
      <c r="B126">
        <f>IFERROR(IF(B125+1&gt;'Tablero de control'!$C$12,"",B125+1),"")</f>
        <v>117</v>
      </c>
      <c r="C126" s="1">
        <f t="shared" si="4"/>
        <v>10000000</v>
      </c>
      <c r="D126" s="1">
        <v>0</v>
      </c>
      <c r="E126" s="1">
        <f>IF($B126="","",IF('Tablero de control'!$C$8="Fija",$K$12,IF('Tablero de control'!$C$8="Variable",$K$13+G126,IF('Tablero de control'!$C$8="Bullet",G126+IF($B126=$K$11,C126,0),0))))</f>
        <v>79741.404289037644</v>
      </c>
      <c r="F126" s="1">
        <f t="shared" si="5"/>
        <v>0</v>
      </c>
      <c r="G126" s="1">
        <f t="shared" si="6"/>
        <v>79741.404289037644</v>
      </c>
      <c r="H126" s="1">
        <f t="shared" si="7"/>
        <v>10000000</v>
      </c>
    </row>
    <row r="127" spans="2:8" x14ac:dyDescent="0.35">
      <c r="B127">
        <f>IFERROR(IF(B126+1&gt;'Tablero de control'!$C$12,"",B126+1),"")</f>
        <v>118</v>
      </c>
      <c r="C127" s="1">
        <f t="shared" si="4"/>
        <v>10000000</v>
      </c>
      <c r="D127" s="1">
        <v>0</v>
      </c>
      <c r="E127" s="1">
        <f>IF($B127="","",IF('Tablero de control'!$C$8="Fija",$K$12,IF('Tablero de control'!$C$8="Variable",$K$13+G127,IF('Tablero de control'!$C$8="Bullet",G127+IF($B127=$K$11,C127,0),0))))</f>
        <v>79741.404289037644</v>
      </c>
      <c r="F127" s="1">
        <f t="shared" si="5"/>
        <v>0</v>
      </c>
      <c r="G127" s="1">
        <f t="shared" si="6"/>
        <v>79741.404289037644</v>
      </c>
      <c r="H127" s="1">
        <f t="shared" si="7"/>
        <v>10000000</v>
      </c>
    </row>
    <row r="128" spans="2:8" x14ac:dyDescent="0.35">
      <c r="B128">
        <f>IFERROR(IF(B127+1&gt;'Tablero de control'!$C$12,"",B127+1),"")</f>
        <v>119</v>
      </c>
      <c r="C128" s="1">
        <f t="shared" si="4"/>
        <v>10000000</v>
      </c>
      <c r="D128" s="1">
        <v>0</v>
      </c>
      <c r="E128" s="1">
        <f>IF($B128="","",IF('Tablero de control'!$C$8="Fija",$K$12,IF('Tablero de control'!$C$8="Variable",$K$13+G128,IF('Tablero de control'!$C$8="Bullet",G128+IF($B128=$K$11,C128,0),0))))</f>
        <v>79741.404289037644</v>
      </c>
      <c r="F128" s="1">
        <f t="shared" si="5"/>
        <v>0</v>
      </c>
      <c r="G128" s="1">
        <f t="shared" si="6"/>
        <v>79741.404289037644</v>
      </c>
      <c r="H128" s="1">
        <f t="shared" si="7"/>
        <v>10000000</v>
      </c>
    </row>
    <row r="129" spans="2:8" x14ac:dyDescent="0.35">
      <c r="B129">
        <f>IFERROR(IF(B128+1&gt;'Tablero de control'!$C$12,"",B128+1),"")</f>
        <v>120</v>
      </c>
      <c r="C129" s="1">
        <f t="shared" si="4"/>
        <v>10000000</v>
      </c>
      <c r="D129" s="1">
        <v>0</v>
      </c>
      <c r="E129" s="1">
        <f>IF($B129="","",IF('Tablero de control'!$C$8="Fija",$K$12,IF('Tablero de control'!$C$8="Variable",$K$13+G129,IF('Tablero de control'!$C$8="Bullet",G129+IF($B129=$K$11,C129,0),0))))</f>
        <v>10079741.404289037</v>
      </c>
      <c r="F129" s="1">
        <f t="shared" si="5"/>
        <v>10000000</v>
      </c>
      <c r="G129" s="1">
        <f t="shared" si="6"/>
        <v>79741.404289037644</v>
      </c>
      <c r="H129" s="1">
        <f t="shared" si="7"/>
        <v>0</v>
      </c>
    </row>
    <row r="130" spans="2:8" x14ac:dyDescent="0.35">
      <c r="B130" t="str">
        <f>IFERROR(IF(B129+1&gt;'Tablero de control'!$C$12,"",B129+1),"")</f>
        <v/>
      </c>
      <c r="C130" s="1" t="str">
        <f t="shared" si="4"/>
        <v/>
      </c>
      <c r="D130" s="1">
        <v>0</v>
      </c>
      <c r="E130" s="1" t="str">
        <f>IF($B130="","",IF('Tablero de control'!$C$8="Fija",$K$12,IF('Tablero de control'!$C$8="Variable",$K$13+G130,IF('Tablero de control'!$C$8="Bullet",G130+IF($B130=$K$11,C130,0),0))))</f>
        <v/>
      </c>
      <c r="F130" s="1" t="str">
        <f t="shared" si="5"/>
        <v/>
      </c>
      <c r="G130" s="1" t="str">
        <f t="shared" si="6"/>
        <v/>
      </c>
      <c r="H130" s="1" t="str">
        <f t="shared" si="7"/>
        <v/>
      </c>
    </row>
    <row r="131" spans="2:8" x14ac:dyDescent="0.35">
      <c r="B131" t="str">
        <f>IFERROR(IF(B130+1&gt;'Tablero de control'!$C$12,"",B130+1),"")</f>
        <v/>
      </c>
      <c r="C131" s="1" t="str">
        <f t="shared" si="4"/>
        <v/>
      </c>
      <c r="D131" s="1">
        <v>0</v>
      </c>
      <c r="E131" s="1" t="str">
        <f>IF($B131="","",IF('Tablero de control'!$C$8="Fija",$K$12,IF('Tablero de control'!$C$8="Variable",$K$13+G131,IF('Tablero de control'!$C$8="Bullet",G131+IF($B131=$K$11,C131,0),0))))</f>
        <v/>
      </c>
      <c r="F131" s="1" t="str">
        <f t="shared" si="5"/>
        <v/>
      </c>
      <c r="G131" s="1" t="str">
        <f t="shared" si="6"/>
        <v/>
      </c>
      <c r="H131" s="1" t="str">
        <f t="shared" si="7"/>
        <v/>
      </c>
    </row>
    <row r="132" spans="2:8" x14ac:dyDescent="0.35">
      <c r="B132" t="str">
        <f>IFERROR(IF(B131+1&gt;'Tablero de control'!$C$12,"",B131+1),"")</f>
        <v/>
      </c>
      <c r="C132" s="1" t="str">
        <f t="shared" si="4"/>
        <v/>
      </c>
      <c r="D132" s="1">
        <v>0</v>
      </c>
      <c r="E132" s="1" t="str">
        <f>IF($B132="","",IF('Tablero de control'!$C$8="Fija",$K$12,IF('Tablero de control'!$C$8="Variable",$K$13+G132,IF('Tablero de control'!$C$8="Bullet",G132+IF($B132=$K$11,C132,0),0))))</f>
        <v/>
      </c>
      <c r="F132" s="1" t="str">
        <f t="shared" si="5"/>
        <v/>
      </c>
      <c r="G132" s="1" t="str">
        <f t="shared" si="6"/>
        <v/>
      </c>
      <c r="H132" s="1" t="str">
        <f t="shared" si="7"/>
        <v/>
      </c>
    </row>
    <row r="133" spans="2:8" x14ac:dyDescent="0.35">
      <c r="B133" t="str">
        <f>IFERROR(IF(B132+1&gt;'Tablero de control'!$C$12,"",B132+1),"")</f>
        <v/>
      </c>
      <c r="C133" s="1" t="str">
        <f t="shared" si="4"/>
        <v/>
      </c>
      <c r="D133" s="1">
        <v>0</v>
      </c>
      <c r="E133" s="1" t="str">
        <f>IF($B133="","",IF('Tablero de control'!$C$8="Fija",$K$12,IF('Tablero de control'!$C$8="Variable",$K$13+G133,IF('Tablero de control'!$C$8="Bullet",G133+IF($B133=$K$11,C133,0),0))))</f>
        <v/>
      </c>
      <c r="F133" s="1" t="str">
        <f t="shared" si="5"/>
        <v/>
      </c>
      <c r="G133" s="1" t="str">
        <f t="shared" si="6"/>
        <v/>
      </c>
      <c r="H133" s="1" t="str">
        <f t="shared" si="7"/>
        <v/>
      </c>
    </row>
    <row r="134" spans="2:8" x14ac:dyDescent="0.35">
      <c r="B134" t="str">
        <f>IFERROR(IF(B133+1&gt;'Tablero de control'!$C$12,"",B133+1),"")</f>
        <v/>
      </c>
      <c r="C134" s="1" t="str">
        <f t="shared" si="4"/>
        <v/>
      </c>
      <c r="D134" s="1">
        <v>0</v>
      </c>
      <c r="E134" s="1" t="str">
        <f>IF($B134="","",IF('Tablero de control'!$C$8="Fija",$K$12,IF('Tablero de control'!$C$8="Variable",$K$13+G134,IF('Tablero de control'!$C$8="Bullet",G134+IF($B134=$K$11,C134,0),0))))</f>
        <v/>
      </c>
      <c r="F134" s="1" t="str">
        <f t="shared" si="5"/>
        <v/>
      </c>
      <c r="G134" s="1" t="str">
        <f t="shared" si="6"/>
        <v/>
      </c>
      <c r="H134" s="1" t="str">
        <f t="shared" si="7"/>
        <v/>
      </c>
    </row>
    <row r="135" spans="2:8" x14ac:dyDescent="0.35">
      <c r="B135" t="str">
        <f>IFERROR(IF(B134+1&gt;'Tablero de control'!$C$12,"",B134+1),"")</f>
        <v/>
      </c>
      <c r="C135" s="1" t="str">
        <f t="shared" si="4"/>
        <v/>
      </c>
      <c r="D135" s="1">
        <v>0</v>
      </c>
      <c r="E135" s="1" t="str">
        <f>IF($B135="","",IF('Tablero de control'!$C$8="Fija",$K$12,IF('Tablero de control'!$C$8="Variable",$K$13+G135,IF('Tablero de control'!$C$8="Bullet",G135+IF($B135=$K$11,C135,0),0))))</f>
        <v/>
      </c>
      <c r="F135" s="1" t="str">
        <f t="shared" si="5"/>
        <v/>
      </c>
      <c r="G135" s="1" t="str">
        <f t="shared" si="6"/>
        <v/>
      </c>
      <c r="H135" s="1" t="str">
        <f t="shared" si="7"/>
        <v/>
      </c>
    </row>
    <row r="136" spans="2:8" x14ac:dyDescent="0.35">
      <c r="B136" t="str">
        <f>IFERROR(IF(B135+1&gt;'Tablero de control'!$C$12,"",B135+1),"")</f>
        <v/>
      </c>
      <c r="C136" s="1" t="str">
        <f t="shared" si="4"/>
        <v/>
      </c>
      <c r="D136" s="1">
        <v>0</v>
      </c>
      <c r="E136" s="1" t="str">
        <f>IF($B136="","",IF('Tablero de control'!$C$8="Fija",$K$12,IF('Tablero de control'!$C$8="Variable",$K$13+G136,IF('Tablero de control'!$C$8="Bullet",G136+IF($B136=$K$11,C136,0),0))))</f>
        <v/>
      </c>
      <c r="F136" s="1" t="str">
        <f t="shared" si="5"/>
        <v/>
      </c>
      <c r="G136" s="1" t="str">
        <f t="shared" si="6"/>
        <v/>
      </c>
      <c r="H136" s="1" t="str">
        <f t="shared" si="7"/>
        <v/>
      </c>
    </row>
    <row r="137" spans="2:8" x14ac:dyDescent="0.35">
      <c r="B137" t="str">
        <f>IFERROR(IF(B136+1&gt;'Tablero de control'!$C$12,"",B136+1),"")</f>
        <v/>
      </c>
      <c r="C137" s="1" t="str">
        <f t="shared" si="4"/>
        <v/>
      </c>
      <c r="D137" s="1">
        <v>0</v>
      </c>
      <c r="E137" s="1" t="str">
        <f>IF($B137="","",IF('Tablero de control'!$C$8="Fija",$K$12,IF('Tablero de control'!$C$8="Variable",$K$13+G137,IF('Tablero de control'!$C$8="Bullet",G137+IF($B137=$K$11,C137,0),0))))</f>
        <v/>
      </c>
      <c r="F137" s="1" t="str">
        <f t="shared" si="5"/>
        <v/>
      </c>
      <c r="G137" s="1" t="str">
        <f t="shared" si="6"/>
        <v/>
      </c>
      <c r="H137" s="1" t="str">
        <f t="shared" si="7"/>
        <v/>
      </c>
    </row>
    <row r="138" spans="2:8" x14ac:dyDescent="0.35">
      <c r="B138" t="str">
        <f>IFERROR(IF(B137+1&gt;'Tablero de control'!$C$12,"",B137+1),"")</f>
        <v/>
      </c>
      <c r="C138" s="1" t="str">
        <f t="shared" si="4"/>
        <v/>
      </c>
      <c r="D138" s="1">
        <v>0</v>
      </c>
      <c r="E138" s="1" t="str">
        <f>IF($B138="","",IF('Tablero de control'!$C$8="Fija",$K$12,IF('Tablero de control'!$C$8="Variable",$K$13+G138,IF('Tablero de control'!$C$8="Bullet",G138+IF($B138=$K$11,C138,0),0))))</f>
        <v/>
      </c>
      <c r="F138" s="1" t="str">
        <f t="shared" si="5"/>
        <v/>
      </c>
      <c r="G138" s="1" t="str">
        <f t="shared" si="6"/>
        <v/>
      </c>
      <c r="H138" s="1" t="str">
        <f t="shared" si="7"/>
        <v/>
      </c>
    </row>
    <row r="139" spans="2:8" x14ac:dyDescent="0.35">
      <c r="B139" t="str">
        <f>IFERROR(IF(B138+1&gt;'Tablero de control'!$C$12,"",B138+1),"")</f>
        <v/>
      </c>
      <c r="C139" s="1" t="str">
        <f t="shared" ref="C139:C202" si="8">IF($B139="","",H138)</f>
        <v/>
      </c>
      <c r="D139" s="1">
        <v>0</v>
      </c>
      <c r="E139" s="1" t="str">
        <f>IF($B139="","",IF('Tablero de control'!$C$8="Fija",$K$12,IF('Tablero de control'!$C$8="Variable",$K$13+G139,IF('Tablero de control'!$C$8="Bullet",G139+IF($B139=$K$11,C139,0),0))))</f>
        <v/>
      </c>
      <c r="F139" s="1" t="str">
        <f t="shared" ref="F139:F202" si="9">IF($B139="","",E139-G139)</f>
        <v/>
      </c>
      <c r="G139" s="1" t="str">
        <f t="shared" ref="G139:G202" si="10">IF($B139="","",C139*$K$10)</f>
        <v/>
      </c>
      <c r="H139" s="1" t="str">
        <f t="shared" ref="H139:H202" si="11">IF($B139="","",ROUND(C139+D139-F139,2))</f>
        <v/>
      </c>
    </row>
    <row r="140" spans="2:8" x14ac:dyDescent="0.35">
      <c r="B140" t="str">
        <f>IFERROR(IF(B139+1&gt;'Tablero de control'!$C$12,"",B139+1),"")</f>
        <v/>
      </c>
      <c r="C140" s="1" t="str">
        <f t="shared" si="8"/>
        <v/>
      </c>
      <c r="D140" s="1">
        <v>0</v>
      </c>
      <c r="E140" s="1" t="str">
        <f>IF($B140="","",IF('Tablero de control'!$C$8="Fija",$K$12,IF('Tablero de control'!$C$8="Variable",$K$13+G140,IF('Tablero de control'!$C$8="Bullet",G140+IF($B140=$K$11,C140,0),0))))</f>
        <v/>
      </c>
      <c r="F140" s="1" t="str">
        <f t="shared" si="9"/>
        <v/>
      </c>
      <c r="G140" s="1" t="str">
        <f t="shared" si="10"/>
        <v/>
      </c>
      <c r="H140" s="1" t="str">
        <f t="shared" si="11"/>
        <v/>
      </c>
    </row>
    <row r="141" spans="2:8" x14ac:dyDescent="0.35">
      <c r="B141" t="str">
        <f>IFERROR(IF(B140+1&gt;'Tablero de control'!$C$12,"",B140+1),"")</f>
        <v/>
      </c>
      <c r="C141" s="1" t="str">
        <f t="shared" si="8"/>
        <v/>
      </c>
      <c r="D141" s="1">
        <v>0</v>
      </c>
      <c r="E141" s="1" t="str">
        <f>IF($B141="","",IF('Tablero de control'!$C$8="Fija",$K$12,IF('Tablero de control'!$C$8="Variable",$K$13+G141,IF('Tablero de control'!$C$8="Bullet",G141+IF($B141=$K$11,C141,0),0))))</f>
        <v/>
      </c>
      <c r="F141" s="1" t="str">
        <f t="shared" si="9"/>
        <v/>
      </c>
      <c r="G141" s="1" t="str">
        <f t="shared" si="10"/>
        <v/>
      </c>
      <c r="H141" s="1" t="str">
        <f t="shared" si="11"/>
        <v/>
      </c>
    </row>
    <row r="142" spans="2:8" x14ac:dyDescent="0.35">
      <c r="B142" t="str">
        <f>IFERROR(IF(B141+1&gt;'Tablero de control'!$C$12,"",B141+1),"")</f>
        <v/>
      </c>
      <c r="C142" s="1" t="str">
        <f t="shared" si="8"/>
        <v/>
      </c>
      <c r="D142" s="1">
        <v>0</v>
      </c>
      <c r="E142" s="1" t="str">
        <f>IF($B142="","",IF('Tablero de control'!$C$8="Fija",$K$12,IF('Tablero de control'!$C$8="Variable",$K$13+G142,IF('Tablero de control'!$C$8="Bullet",G142+IF($B142=$K$11,C142,0),0))))</f>
        <v/>
      </c>
      <c r="F142" s="1" t="str">
        <f t="shared" si="9"/>
        <v/>
      </c>
      <c r="G142" s="1" t="str">
        <f t="shared" si="10"/>
        <v/>
      </c>
      <c r="H142" s="1" t="str">
        <f t="shared" si="11"/>
        <v/>
      </c>
    </row>
    <row r="143" spans="2:8" x14ac:dyDescent="0.35">
      <c r="B143" t="str">
        <f>IFERROR(IF(B142+1&gt;'Tablero de control'!$C$12,"",B142+1),"")</f>
        <v/>
      </c>
      <c r="C143" s="1" t="str">
        <f t="shared" si="8"/>
        <v/>
      </c>
      <c r="D143" s="1">
        <v>0</v>
      </c>
      <c r="E143" s="1" t="str">
        <f>IF($B143="","",IF('Tablero de control'!$C$8="Fija",$K$12,IF('Tablero de control'!$C$8="Variable",$K$13+G143,IF('Tablero de control'!$C$8="Bullet",G143+IF($B143=$K$11,C143,0),0))))</f>
        <v/>
      </c>
      <c r="F143" s="1" t="str">
        <f t="shared" si="9"/>
        <v/>
      </c>
      <c r="G143" s="1" t="str">
        <f t="shared" si="10"/>
        <v/>
      </c>
      <c r="H143" s="1" t="str">
        <f t="shared" si="11"/>
        <v/>
      </c>
    </row>
    <row r="144" spans="2:8" x14ac:dyDescent="0.35">
      <c r="B144" t="str">
        <f>IFERROR(IF(B143+1&gt;'Tablero de control'!$C$12,"",B143+1),"")</f>
        <v/>
      </c>
      <c r="C144" s="1" t="str">
        <f t="shared" si="8"/>
        <v/>
      </c>
      <c r="D144" s="1">
        <v>0</v>
      </c>
      <c r="E144" s="1" t="str">
        <f>IF($B144="","",IF('Tablero de control'!$C$8="Fija",$K$12,IF('Tablero de control'!$C$8="Variable",$K$13+G144,IF('Tablero de control'!$C$8="Bullet",G144+IF($B144=$K$11,C144,0),0))))</f>
        <v/>
      </c>
      <c r="F144" s="1" t="str">
        <f t="shared" si="9"/>
        <v/>
      </c>
      <c r="G144" s="1" t="str">
        <f t="shared" si="10"/>
        <v/>
      </c>
      <c r="H144" s="1" t="str">
        <f t="shared" si="11"/>
        <v/>
      </c>
    </row>
    <row r="145" spans="2:8" x14ac:dyDescent="0.35">
      <c r="B145" t="str">
        <f>IFERROR(IF(B144+1&gt;'Tablero de control'!$C$12,"",B144+1),"")</f>
        <v/>
      </c>
      <c r="C145" s="1" t="str">
        <f t="shared" si="8"/>
        <v/>
      </c>
      <c r="D145" s="1">
        <v>0</v>
      </c>
      <c r="E145" s="1" t="str">
        <f>IF($B145="","",IF('Tablero de control'!$C$8="Fija",$K$12,IF('Tablero de control'!$C$8="Variable",$K$13+G145,IF('Tablero de control'!$C$8="Bullet",G145+IF($B145=$K$11,C145,0),0))))</f>
        <v/>
      </c>
      <c r="F145" s="1" t="str">
        <f t="shared" si="9"/>
        <v/>
      </c>
      <c r="G145" s="1" t="str">
        <f t="shared" si="10"/>
        <v/>
      </c>
      <c r="H145" s="1" t="str">
        <f t="shared" si="11"/>
        <v/>
      </c>
    </row>
    <row r="146" spans="2:8" x14ac:dyDescent="0.35">
      <c r="B146" t="str">
        <f>IFERROR(IF(B145+1&gt;'Tablero de control'!$C$12,"",B145+1),"")</f>
        <v/>
      </c>
      <c r="C146" s="1" t="str">
        <f t="shared" si="8"/>
        <v/>
      </c>
      <c r="D146" s="1">
        <v>0</v>
      </c>
      <c r="E146" s="1" t="str">
        <f>IF($B146="","",IF('Tablero de control'!$C$8="Fija",$K$12,IF('Tablero de control'!$C$8="Variable",$K$13+G146,IF('Tablero de control'!$C$8="Bullet",G146+IF($B146=$K$11,C146,0),0))))</f>
        <v/>
      </c>
      <c r="F146" s="1" t="str">
        <f t="shared" si="9"/>
        <v/>
      </c>
      <c r="G146" s="1" t="str">
        <f t="shared" si="10"/>
        <v/>
      </c>
      <c r="H146" s="1" t="str">
        <f t="shared" si="11"/>
        <v/>
      </c>
    </row>
    <row r="147" spans="2:8" x14ac:dyDescent="0.35">
      <c r="B147" t="str">
        <f>IFERROR(IF(B146+1&gt;'Tablero de control'!$C$12,"",B146+1),"")</f>
        <v/>
      </c>
      <c r="C147" s="1" t="str">
        <f t="shared" si="8"/>
        <v/>
      </c>
      <c r="D147" s="1">
        <v>0</v>
      </c>
      <c r="E147" s="1" t="str">
        <f>IF($B147="","",IF('Tablero de control'!$C$8="Fija",$K$12,IF('Tablero de control'!$C$8="Variable",$K$13+G147,IF('Tablero de control'!$C$8="Bullet",G147+IF($B147=$K$11,C147,0),0))))</f>
        <v/>
      </c>
      <c r="F147" s="1" t="str">
        <f t="shared" si="9"/>
        <v/>
      </c>
      <c r="G147" s="1" t="str">
        <f t="shared" si="10"/>
        <v/>
      </c>
      <c r="H147" s="1" t="str">
        <f t="shared" si="11"/>
        <v/>
      </c>
    </row>
    <row r="148" spans="2:8" x14ac:dyDescent="0.35">
      <c r="B148" t="str">
        <f>IFERROR(IF(B147+1&gt;'Tablero de control'!$C$12,"",B147+1),"")</f>
        <v/>
      </c>
      <c r="C148" s="1" t="str">
        <f t="shared" si="8"/>
        <v/>
      </c>
      <c r="D148" s="1">
        <v>0</v>
      </c>
      <c r="E148" s="1" t="str">
        <f>IF($B148="","",IF('Tablero de control'!$C$8="Fija",$K$12,IF('Tablero de control'!$C$8="Variable",$K$13+G148,IF('Tablero de control'!$C$8="Bullet",G148+IF($B148=$K$11,C148,0),0))))</f>
        <v/>
      </c>
      <c r="F148" s="1" t="str">
        <f t="shared" si="9"/>
        <v/>
      </c>
      <c r="G148" s="1" t="str">
        <f t="shared" si="10"/>
        <v/>
      </c>
      <c r="H148" s="1" t="str">
        <f t="shared" si="11"/>
        <v/>
      </c>
    </row>
    <row r="149" spans="2:8" x14ac:dyDescent="0.35">
      <c r="B149" t="str">
        <f>IFERROR(IF(B148+1&gt;'Tablero de control'!$C$12,"",B148+1),"")</f>
        <v/>
      </c>
      <c r="C149" s="1" t="str">
        <f t="shared" si="8"/>
        <v/>
      </c>
      <c r="D149" s="1">
        <v>0</v>
      </c>
      <c r="E149" s="1" t="str">
        <f>IF($B149="","",IF('Tablero de control'!$C$8="Fija",$K$12,IF('Tablero de control'!$C$8="Variable",$K$13+G149,IF('Tablero de control'!$C$8="Bullet",G149+IF($B149=$K$11,C149,0),0))))</f>
        <v/>
      </c>
      <c r="F149" s="1" t="str">
        <f t="shared" si="9"/>
        <v/>
      </c>
      <c r="G149" s="1" t="str">
        <f t="shared" si="10"/>
        <v/>
      </c>
      <c r="H149" s="1" t="str">
        <f t="shared" si="11"/>
        <v/>
      </c>
    </row>
    <row r="150" spans="2:8" x14ac:dyDescent="0.35">
      <c r="B150" t="str">
        <f>IFERROR(IF(B149+1&gt;'Tablero de control'!$C$12,"",B149+1),"")</f>
        <v/>
      </c>
      <c r="C150" s="1" t="str">
        <f t="shared" si="8"/>
        <v/>
      </c>
      <c r="D150" s="1">
        <v>0</v>
      </c>
      <c r="E150" s="1" t="str">
        <f>IF($B150="","",IF('Tablero de control'!$C$8="Fija",$K$12,IF('Tablero de control'!$C$8="Variable",$K$13+G150,IF('Tablero de control'!$C$8="Bullet",G150+IF($B150=$K$11,C150,0),0))))</f>
        <v/>
      </c>
      <c r="F150" s="1" t="str">
        <f t="shared" si="9"/>
        <v/>
      </c>
      <c r="G150" s="1" t="str">
        <f t="shared" si="10"/>
        <v/>
      </c>
      <c r="H150" s="1" t="str">
        <f t="shared" si="11"/>
        <v/>
      </c>
    </row>
    <row r="151" spans="2:8" x14ac:dyDescent="0.35">
      <c r="B151" t="str">
        <f>IFERROR(IF(B150+1&gt;'Tablero de control'!$C$12,"",B150+1),"")</f>
        <v/>
      </c>
      <c r="C151" s="1" t="str">
        <f t="shared" si="8"/>
        <v/>
      </c>
      <c r="D151" s="1">
        <v>0</v>
      </c>
      <c r="E151" s="1" t="str">
        <f>IF($B151="","",IF('Tablero de control'!$C$8="Fija",$K$12,IF('Tablero de control'!$C$8="Variable",$K$13+G151,IF('Tablero de control'!$C$8="Bullet",G151+IF($B151=$K$11,C151,0),0))))</f>
        <v/>
      </c>
      <c r="F151" s="1" t="str">
        <f t="shared" si="9"/>
        <v/>
      </c>
      <c r="G151" s="1" t="str">
        <f t="shared" si="10"/>
        <v/>
      </c>
      <c r="H151" s="1" t="str">
        <f t="shared" si="11"/>
        <v/>
      </c>
    </row>
    <row r="152" spans="2:8" x14ac:dyDescent="0.35">
      <c r="B152" t="str">
        <f>IFERROR(IF(B151+1&gt;'Tablero de control'!$C$12,"",B151+1),"")</f>
        <v/>
      </c>
      <c r="C152" s="1" t="str">
        <f t="shared" si="8"/>
        <v/>
      </c>
      <c r="D152" s="1">
        <v>0</v>
      </c>
      <c r="E152" s="1" t="str">
        <f>IF($B152="","",IF('Tablero de control'!$C$8="Fija",$K$12,IF('Tablero de control'!$C$8="Variable",$K$13+G152,IF('Tablero de control'!$C$8="Bullet",G152+IF($B152=$K$11,C152,0),0))))</f>
        <v/>
      </c>
      <c r="F152" s="1" t="str">
        <f t="shared" si="9"/>
        <v/>
      </c>
      <c r="G152" s="1" t="str">
        <f t="shared" si="10"/>
        <v/>
      </c>
      <c r="H152" s="1" t="str">
        <f t="shared" si="11"/>
        <v/>
      </c>
    </row>
    <row r="153" spans="2:8" x14ac:dyDescent="0.35">
      <c r="B153" t="str">
        <f>IFERROR(IF(B152+1&gt;'Tablero de control'!$C$12,"",B152+1),"")</f>
        <v/>
      </c>
      <c r="C153" s="1" t="str">
        <f t="shared" si="8"/>
        <v/>
      </c>
      <c r="D153" s="1">
        <v>0</v>
      </c>
      <c r="E153" s="1" t="str">
        <f>IF($B153="","",IF('Tablero de control'!$C$8="Fija",$K$12,IF('Tablero de control'!$C$8="Variable",$K$13+G153,IF('Tablero de control'!$C$8="Bullet",G153+IF($B153=$K$11,C153,0),0))))</f>
        <v/>
      </c>
      <c r="F153" s="1" t="str">
        <f t="shared" si="9"/>
        <v/>
      </c>
      <c r="G153" s="1" t="str">
        <f t="shared" si="10"/>
        <v/>
      </c>
      <c r="H153" s="1" t="str">
        <f t="shared" si="11"/>
        <v/>
      </c>
    </row>
    <row r="154" spans="2:8" x14ac:dyDescent="0.35">
      <c r="B154" t="str">
        <f>IFERROR(IF(B153+1&gt;'Tablero de control'!$C$12,"",B153+1),"")</f>
        <v/>
      </c>
      <c r="C154" s="1" t="str">
        <f t="shared" si="8"/>
        <v/>
      </c>
      <c r="D154" s="1">
        <v>0</v>
      </c>
      <c r="E154" s="1" t="str">
        <f>IF($B154="","",IF('Tablero de control'!$C$8="Fija",$K$12,IF('Tablero de control'!$C$8="Variable",$K$13+G154,IF('Tablero de control'!$C$8="Bullet",G154+IF($B154=$K$11,C154,0),0))))</f>
        <v/>
      </c>
      <c r="F154" s="1" t="str">
        <f t="shared" si="9"/>
        <v/>
      </c>
      <c r="G154" s="1" t="str">
        <f t="shared" si="10"/>
        <v/>
      </c>
      <c r="H154" s="1" t="str">
        <f t="shared" si="11"/>
        <v/>
      </c>
    </row>
    <row r="155" spans="2:8" x14ac:dyDescent="0.35">
      <c r="B155" t="str">
        <f>IFERROR(IF(B154+1&gt;'Tablero de control'!$C$12,"",B154+1),"")</f>
        <v/>
      </c>
      <c r="C155" s="1" t="str">
        <f t="shared" si="8"/>
        <v/>
      </c>
      <c r="D155" s="1">
        <v>0</v>
      </c>
      <c r="E155" s="1" t="str">
        <f>IF($B155="","",IF('Tablero de control'!$C$8="Fija",$K$12,IF('Tablero de control'!$C$8="Variable",$K$13+G155,IF('Tablero de control'!$C$8="Bullet",G155+IF($B155=$K$11,C155,0),0))))</f>
        <v/>
      </c>
      <c r="F155" s="1" t="str">
        <f t="shared" si="9"/>
        <v/>
      </c>
      <c r="G155" s="1" t="str">
        <f t="shared" si="10"/>
        <v/>
      </c>
      <c r="H155" s="1" t="str">
        <f t="shared" si="11"/>
        <v/>
      </c>
    </row>
    <row r="156" spans="2:8" x14ac:dyDescent="0.35">
      <c r="B156" t="str">
        <f>IFERROR(IF(B155+1&gt;'Tablero de control'!$C$12,"",B155+1),"")</f>
        <v/>
      </c>
      <c r="C156" s="1" t="str">
        <f t="shared" si="8"/>
        <v/>
      </c>
      <c r="D156" s="1">
        <v>0</v>
      </c>
      <c r="E156" s="1" t="str">
        <f>IF($B156="","",IF('Tablero de control'!$C$8="Fija",$K$12,IF('Tablero de control'!$C$8="Variable",$K$13+G156,IF('Tablero de control'!$C$8="Bullet",G156+IF($B156=$K$11,C156,0),0))))</f>
        <v/>
      </c>
      <c r="F156" s="1" t="str">
        <f t="shared" si="9"/>
        <v/>
      </c>
      <c r="G156" s="1" t="str">
        <f t="shared" si="10"/>
        <v/>
      </c>
      <c r="H156" s="1" t="str">
        <f t="shared" si="11"/>
        <v/>
      </c>
    </row>
    <row r="157" spans="2:8" x14ac:dyDescent="0.35">
      <c r="B157" t="str">
        <f>IFERROR(IF(B156+1&gt;'Tablero de control'!$C$12,"",B156+1),"")</f>
        <v/>
      </c>
      <c r="C157" s="1" t="str">
        <f t="shared" si="8"/>
        <v/>
      </c>
      <c r="D157" s="1">
        <v>0</v>
      </c>
      <c r="E157" s="1" t="str">
        <f>IF($B157="","",IF('Tablero de control'!$C$8="Fija",$K$12,IF('Tablero de control'!$C$8="Variable",$K$13+G157,IF('Tablero de control'!$C$8="Bullet",G157+IF($B157=$K$11,C157,0),0))))</f>
        <v/>
      </c>
      <c r="F157" s="1" t="str">
        <f t="shared" si="9"/>
        <v/>
      </c>
      <c r="G157" s="1" t="str">
        <f t="shared" si="10"/>
        <v/>
      </c>
      <c r="H157" s="1" t="str">
        <f t="shared" si="11"/>
        <v/>
      </c>
    </row>
    <row r="158" spans="2:8" x14ac:dyDescent="0.35">
      <c r="B158" t="str">
        <f>IFERROR(IF(B157+1&gt;'Tablero de control'!$C$12,"",B157+1),"")</f>
        <v/>
      </c>
      <c r="C158" s="1" t="str">
        <f t="shared" si="8"/>
        <v/>
      </c>
      <c r="D158" s="1">
        <v>0</v>
      </c>
      <c r="E158" s="1" t="str">
        <f>IF($B158="","",IF('Tablero de control'!$C$8="Fija",$K$12,IF('Tablero de control'!$C$8="Variable",$K$13+G158,IF('Tablero de control'!$C$8="Bullet",G158+IF($B158=$K$11,C158,0),0))))</f>
        <v/>
      </c>
      <c r="F158" s="1" t="str">
        <f t="shared" si="9"/>
        <v/>
      </c>
      <c r="G158" s="1" t="str">
        <f t="shared" si="10"/>
        <v/>
      </c>
      <c r="H158" s="1" t="str">
        <f t="shared" si="11"/>
        <v/>
      </c>
    </row>
    <row r="159" spans="2:8" x14ac:dyDescent="0.35">
      <c r="B159" t="str">
        <f>IFERROR(IF(B158+1&gt;'Tablero de control'!$C$12,"",B158+1),"")</f>
        <v/>
      </c>
      <c r="C159" s="1" t="str">
        <f t="shared" si="8"/>
        <v/>
      </c>
      <c r="D159" s="1">
        <v>0</v>
      </c>
      <c r="E159" s="1" t="str">
        <f>IF($B159="","",IF('Tablero de control'!$C$8="Fija",$K$12,IF('Tablero de control'!$C$8="Variable",$K$13+G159,IF('Tablero de control'!$C$8="Bullet",G159+IF($B159=$K$11,C159,0),0))))</f>
        <v/>
      </c>
      <c r="F159" s="1" t="str">
        <f t="shared" si="9"/>
        <v/>
      </c>
      <c r="G159" s="1" t="str">
        <f t="shared" si="10"/>
        <v/>
      </c>
      <c r="H159" s="1" t="str">
        <f t="shared" si="11"/>
        <v/>
      </c>
    </row>
    <row r="160" spans="2:8" x14ac:dyDescent="0.35">
      <c r="B160" t="str">
        <f>IFERROR(IF(B159+1&gt;'Tablero de control'!$C$12,"",B159+1),"")</f>
        <v/>
      </c>
      <c r="C160" s="1" t="str">
        <f t="shared" si="8"/>
        <v/>
      </c>
      <c r="D160" s="1">
        <v>0</v>
      </c>
      <c r="E160" s="1" t="str">
        <f>IF($B160="","",IF('Tablero de control'!$C$8="Fija",$K$12,IF('Tablero de control'!$C$8="Variable",$K$13+G160,IF('Tablero de control'!$C$8="Bullet",G160+IF($B160=$K$11,C160,0),0))))</f>
        <v/>
      </c>
      <c r="F160" s="1" t="str">
        <f t="shared" si="9"/>
        <v/>
      </c>
      <c r="G160" s="1" t="str">
        <f t="shared" si="10"/>
        <v/>
      </c>
      <c r="H160" s="1" t="str">
        <f t="shared" si="11"/>
        <v/>
      </c>
    </row>
    <row r="161" spans="2:8" x14ac:dyDescent="0.35">
      <c r="B161" t="str">
        <f>IFERROR(IF(B160+1&gt;'Tablero de control'!$C$12,"",B160+1),"")</f>
        <v/>
      </c>
      <c r="C161" s="1" t="str">
        <f t="shared" si="8"/>
        <v/>
      </c>
      <c r="D161" s="1">
        <v>0</v>
      </c>
      <c r="E161" s="1" t="str">
        <f>IF($B161="","",IF('Tablero de control'!$C$8="Fija",$K$12,IF('Tablero de control'!$C$8="Variable",$K$13+G161,IF('Tablero de control'!$C$8="Bullet",G161+IF($B161=$K$11,C161,0),0))))</f>
        <v/>
      </c>
      <c r="F161" s="1" t="str">
        <f t="shared" si="9"/>
        <v/>
      </c>
      <c r="G161" s="1" t="str">
        <f t="shared" si="10"/>
        <v/>
      </c>
      <c r="H161" s="1" t="str">
        <f t="shared" si="11"/>
        <v/>
      </c>
    </row>
    <row r="162" spans="2:8" x14ac:dyDescent="0.35">
      <c r="B162" t="str">
        <f>IFERROR(IF(B161+1&gt;'Tablero de control'!$C$12,"",B161+1),"")</f>
        <v/>
      </c>
      <c r="C162" s="1" t="str">
        <f t="shared" si="8"/>
        <v/>
      </c>
      <c r="D162" s="1">
        <v>0</v>
      </c>
      <c r="E162" s="1" t="str">
        <f>IF($B162="","",IF('Tablero de control'!$C$8="Fija",$K$12,IF('Tablero de control'!$C$8="Variable",$K$13+G162,IF('Tablero de control'!$C$8="Bullet",G162+IF($B162=$K$11,C162,0),0))))</f>
        <v/>
      </c>
      <c r="F162" s="1" t="str">
        <f t="shared" si="9"/>
        <v/>
      </c>
      <c r="G162" s="1" t="str">
        <f t="shared" si="10"/>
        <v/>
      </c>
      <c r="H162" s="1" t="str">
        <f t="shared" si="11"/>
        <v/>
      </c>
    </row>
    <row r="163" spans="2:8" x14ac:dyDescent="0.35">
      <c r="B163" t="str">
        <f>IFERROR(IF(B162+1&gt;'Tablero de control'!$C$12,"",B162+1),"")</f>
        <v/>
      </c>
      <c r="C163" s="1" t="str">
        <f t="shared" si="8"/>
        <v/>
      </c>
      <c r="D163" s="1">
        <v>0</v>
      </c>
      <c r="E163" s="1" t="str">
        <f>IF($B163="","",IF('Tablero de control'!$C$8="Fija",$K$12,IF('Tablero de control'!$C$8="Variable",$K$13+G163,IF('Tablero de control'!$C$8="Bullet",G163+IF($B163=$K$11,C163,0),0))))</f>
        <v/>
      </c>
      <c r="F163" s="1" t="str">
        <f t="shared" si="9"/>
        <v/>
      </c>
      <c r="G163" s="1" t="str">
        <f t="shared" si="10"/>
        <v/>
      </c>
      <c r="H163" s="1" t="str">
        <f t="shared" si="11"/>
        <v/>
      </c>
    </row>
    <row r="164" spans="2:8" x14ac:dyDescent="0.35">
      <c r="B164" t="str">
        <f>IFERROR(IF(B163+1&gt;'Tablero de control'!$C$12,"",B163+1),"")</f>
        <v/>
      </c>
      <c r="C164" s="1" t="str">
        <f t="shared" si="8"/>
        <v/>
      </c>
      <c r="D164" s="1">
        <v>0</v>
      </c>
      <c r="E164" s="1" t="str">
        <f>IF($B164="","",IF('Tablero de control'!$C$8="Fija",$K$12,IF('Tablero de control'!$C$8="Variable",$K$13+G164,IF('Tablero de control'!$C$8="Bullet",G164+IF($B164=$K$11,C164,0),0))))</f>
        <v/>
      </c>
      <c r="F164" s="1" t="str">
        <f t="shared" si="9"/>
        <v/>
      </c>
      <c r="G164" s="1" t="str">
        <f t="shared" si="10"/>
        <v/>
      </c>
      <c r="H164" s="1" t="str">
        <f t="shared" si="11"/>
        <v/>
      </c>
    </row>
    <row r="165" spans="2:8" x14ac:dyDescent="0.35">
      <c r="B165" t="str">
        <f>IFERROR(IF(B164+1&gt;'Tablero de control'!$C$12,"",B164+1),"")</f>
        <v/>
      </c>
      <c r="C165" s="1" t="str">
        <f t="shared" si="8"/>
        <v/>
      </c>
      <c r="D165" s="1">
        <v>0</v>
      </c>
      <c r="E165" s="1" t="str">
        <f>IF($B165="","",IF('Tablero de control'!$C$8="Fija",$K$12,IF('Tablero de control'!$C$8="Variable",$K$13+G165,IF('Tablero de control'!$C$8="Bullet",G165+IF($B165=$K$11,C165,0),0))))</f>
        <v/>
      </c>
      <c r="F165" s="1" t="str">
        <f t="shared" si="9"/>
        <v/>
      </c>
      <c r="G165" s="1" t="str">
        <f t="shared" si="10"/>
        <v/>
      </c>
      <c r="H165" s="1" t="str">
        <f t="shared" si="11"/>
        <v/>
      </c>
    </row>
    <row r="166" spans="2:8" x14ac:dyDescent="0.35">
      <c r="B166" t="str">
        <f>IFERROR(IF(B165+1&gt;'Tablero de control'!$C$12,"",B165+1),"")</f>
        <v/>
      </c>
      <c r="C166" s="1" t="str">
        <f t="shared" si="8"/>
        <v/>
      </c>
      <c r="D166" s="1">
        <v>0</v>
      </c>
      <c r="E166" s="1" t="str">
        <f>IF($B166="","",IF('Tablero de control'!$C$8="Fija",$K$12,IF('Tablero de control'!$C$8="Variable",$K$13+G166,IF('Tablero de control'!$C$8="Bullet",G166+IF($B166=$K$11,C166,0),0))))</f>
        <v/>
      </c>
      <c r="F166" s="1" t="str">
        <f t="shared" si="9"/>
        <v/>
      </c>
      <c r="G166" s="1" t="str">
        <f t="shared" si="10"/>
        <v/>
      </c>
      <c r="H166" s="1" t="str">
        <f t="shared" si="11"/>
        <v/>
      </c>
    </row>
    <row r="167" spans="2:8" x14ac:dyDescent="0.35">
      <c r="B167" t="str">
        <f>IFERROR(IF(B166+1&gt;'Tablero de control'!$C$12,"",B166+1),"")</f>
        <v/>
      </c>
      <c r="C167" s="1" t="str">
        <f t="shared" si="8"/>
        <v/>
      </c>
      <c r="D167" s="1">
        <v>0</v>
      </c>
      <c r="E167" s="1" t="str">
        <f>IF($B167="","",IF('Tablero de control'!$C$8="Fija",$K$12,IF('Tablero de control'!$C$8="Variable",$K$13+G167,IF('Tablero de control'!$C$8="Bullet",G167+IF($B167=$K$11,C167,0),0))))</f>
        <v/>
      </c>
      <c r="F167" s="1" t="str">
        <f t="shared" si="9"/>
        <v/>
      </c>
      <c r="G167" s="1" t="str">
        <f t="shared" si="10"/>
        <v/>
      </c>
      <c r="H167" s="1" t="str">
        <f t="shared" si="11"/>
        <v/>
      </c>
    </row>
    <row r="168" spans="2:8" x14ac:dyDescent="0.35">
      <c r="B168" t="str">
        <f>IFERROR(IF(B167+1&gt;'Tablero de control'!$C$12,"",B167+1),"")</f>
        <v/>
      </c>
      <c r="C168" s="1" t="str">
        <f t="shared" si="8"/>
        <v/>
      </c>
      <c r="D168" s="1">
        <v>0</v>
      </c>
      <c r="E168" s="1" t="str">
        <f>IF($B168="","",IF('Tablero de control'!$C$8="Fija",$K$12,IF('Tablero de control'!$C$8="Variable",$K$13+G168,IF('Tablero de control'!$C$8="Bullet",G168+IF($B168=$K$11,C168,0),0))))</f>
        <v/>
      </c>
      <c r="F168" s="1" t="str">
        <f t="shared" si="9"/>
        <v/>
      </c>
      <c r="G168" s="1" t="str">
        <f t="shared" si="10"/>
        <v/>
      </c>
      <c r="H168" s="1" t="str">
        <f t="shared" si="11"/>
        <v/>
      </c>
    </row>
    <row r="169" spans="2:8" x14ac:dyDescent="0.35">
      <c r="B169" t="str">
        <f>IFERROR(IF(B168+1&gt;'Tablero de control'!$C$12,"",B168+1),"")</f>
        <v/>
      </c>
      <c r="C169" s="1" t="str">
        <f t="shared" si="8"/>
        <v/>
      </c>
      <c r="D169" s="1">
        <v>0</v>
      </c>
      <c r="E169" s="1" t="str">
        <f>IF($B169="","",IF('Tablero de control'!$C$8="Fija",$K$12,IF('Tablero de control'!$C$8="Variable",$K$13+G169,IF('Tablero de control'!$C$8="Bullet",G169+IF($B169=$K$11,C169,0),0))))</f>
        <v/>
      </c>
      <c r="F169" s="1" t="str">
        <f t="shared" si="9"/>
        <v/>
      </c>
      <c r="G169" s="1" t="str">
        <f t="shared" si="10"/>
        <v/>
      </c>
      <c r="H169" s="1" t="str">
        <f t="shared" si="11"/>
        <v/>
      </c>
    </row>
    <row r="170" spans="2:8" x14ac:dyDescent="0.35">
      <c r="B170" t="str">
        <f>IFERROR(IF(B169+1&gt;'Tablero de control'!$C$12,"",B169+1),"")</f>
        <v/>
      </c>
      <c r="C170" s="1" t="str">
        <f t="shared" si="8"/>
        <v/>
      </c>
      <c r="D170" s="1">
        <v>0</v>
      </c>
      <c r="E170" s="1" t="str">
        <f>IF($B170="","",IF('Tablero de control'!$C$8="Fija",$K$12,IF('Tablero de control'!$C$8="Variable",$K$13+G170,IF('Tablero de control'!$C$8="Bullet",G170+IF($B170=$K$11,C170,0),0))))</f>
        <v/>
      </c>
      <c r="F170" s="1" t="str">
        <f t="shared" si="9"/>
        <v/>
      </c>
      <c r="G170" s="1" t="str">
        <f t="shared" si="10"/>
        <v/>
      </c>
      <c r="H170" s="1" t="str">
        <f t="shared" si="11"/>
        <v/>
      </c>
    </row>
    <row r="171" spans="2:8" x14ac:dyDescent="0.35">
      <c r="B171" t="str">
        <f>IFERROR(IF(B170+1&gt;'Tablero de control'!$C$12,"",B170+1),"")</f>
        <v/>
      </c>
      <c r="C171" s="1" t="str">
        <f t="shared" si="8"/>
        <v/>
      </c>
      <c r="D171" s="1">
        <v>0</v>
      </c>
      <c r="E171" s="1" t="str">
        <f>IF($B171="","",IF('Tablero de control'!$C$8="Fija",$K$12,IF('Tablero de control'!$C$8="Variable",$K$13+G171,IF('Tablero de control'!$C$8="Bullet",G171+IF($B171=$K$11,C171,0),0))))</f>
        <v/>
      </c>
      <c r="F171" s="1" t="str">
        <f t="shared" si="9"/>
        <v/>
      </c>
      <c r="G171" s="1" t="str">
        <f t="shared" si="10"/>
        <v/>
      </c>
      <c r="H171" s="1" t="str">
        <f t="shared" si="11"/>
        <v/>
      </c>
    </row>
    <row r="172" spans="2:8" x14ac:dyDescent="0.35">
      <c r="B172" t="str">
        <f>IFERROR(IF(B171+1&gt;'Tablero de control'!$C$12,"",B171+1),"")</f>
        <v/>
      </c>
      <c r="C172" s="1" t="str">
        <f t="shared" si="8"/>
        <v/>
      </c>
      <c r="D172" s="1">
        <v>0</v>
      </c>
      <c r="E172" s="1" t="str">
        <f>IF($B172="","",IF('Tablero de control'!$C$8="Fija",$K$12,IF('Tablero de control'!$C$8="Variable",$K$13+G172,IF('Tablero de control'!$C$8="Bullet",G172+IF($B172=$K$11,C172,0),0))))</f>
        <v/>
      </c>
      <c r="F172" s="1" t="str">
        <f t="shared" si="9"/>
        <v/>
      </c>
      <c r="G172" s="1" t="str">
        <f t="shared" si="10"/>
        <v/>
      </c>
      <c r="H172" s="1" t="str">
        <f t="shared" si="11"/>
        <v/>
      </c>
    </row>
    <row r="173" spans="2:8" x14ac:dyDescent="0.35">
      <c r="B173" t="str">
        <f>IFERROR(IF(B172+1&gt;'Tablero de control'!$C$12,"",B172+1),"")</f>
        <v/>
      </c>
      <c r="C173" s="1" t="str">
        <f t="shared" si="8"/>
        <v/>
      </c>
      <c r="D173" s="1">
        <v>0</v>
      </c>
      <c r="E173" s="1" t="str">
        <f>IF($B173="","",IF('Tablero de control'!$C$8="Fija",$K$12,IF('Tablero de control'!$C$8="Variable",$K$13+G173,IF('Tablero de control'!$C$8="Bullet",G173+IF($B173=$K$11,C173,0),0))))</f>
        <v/>
      </c>
      <c r="F173" s="1" t="str">
        <f t="shared" si="9"/>
        <v/>
      </c>
      <c r="G173" s="1" t="str">
        <f t="shared" si="10"/>
        <v/>
      </c>
      <c r="H173" s="1" t="str">
        <f t="shared" si="11"/>
        <v/>
      </c>
    </row>
    <row r="174" spans="2:8" x14ac:dyDescent="0.35">
      <c r="B174" t="str">
        <f>IFERROR(IF(B173+1&gt;'Tablero de control'!$C$12,"",B173+1),"")</f>
        <v/>
      </c>
      <c r="C174" s="1" t="str">
        <f t="shared" si="8"/>
        <v/>
      </c>
      <c r="D174" s="1">
        <v>0</v>
      </c>
      <c r="E174" s="1" t="str">
        <f>IF($B174="","",IF('Tablero de control'!$C$8="Fija",$K$12,IF('Tablero de control'!$C$8="Variable",$K$13+G174,IF('Tablero de control'!$C$8="Bullet",G174+IF($B174=$K$11,C174,0),0))))</f>
        <v/>
      </c>
      <c r="F174" s="1" t="str">
        <f t="shared" si="9"/>
        <v/>
      </c>
      <c r="G174" s="1" t="str">
        <f t="shared" si="10"/>
        <v/>
      </c>
      <c r="H174" s="1" t="str">
        <f t="shared" si="11"/>
        <v/>
      </c>
    </row>
    <row r="175" spans="2:8" x14ac:dyDescent="0.35">
      <c r="B175" t="str">
        <f>IFERROR(IF(B174+1&gt;'Tablero de control'!$C$12,"",B174+1),"")</f>
        <v/>
      </c>
      <c r="C175" s="1" t="str">
        <f t="shared" si="8"/>
        <v/>
      </c>
      <c r="D175" s="1">
        <v>0</v>
      </c>
      <c r="E175" s="1" t="str">
        <f>IF($B175="","",IF('Tablero de control'!$C$8="Fija",$K$12,IF('Tablero de control'!$C$8="Variable",$K$13+G175,IF('Tablero de control'!$C$8="Bullet",G175+IF($B175=$K$11,C175,0),0))))</f>
        <v/>
      </c>
      <c r="F175" s="1" t="str">
        <f t="shared" si="9"/>
        <v/>
      </c>
      <c r="G175" s="1" t="str">
        <f t="shared" si="10"/>
        <v/>
      </c>
      <c r="H175" s="1" t="str">
        <f t="shared" si="11"/>
        <v/>
      </c>
    </row>
    <row r="176" spans="2:8" x14ac:dyDescent="0.35">
      <c r="B176" t="str">
        <f>IFERROR(IF(B175+1&gt;'Tablero de control'!$C$12,"",B175+1),"")</f>
        <v/>
      </c>
      <c r="C176" s="1" t="str">
        <f t="shared" si="8"/>
        <v/>
      </c>
      <c r="D176" s="1">
        <v>0</v>
      </c>
      <c r="E176" s="1" t="str">
        <f>IF($B176="","",IF('Tablero de control'!$C$8="Fija",$K$12,IF('Tablero de control'!$C$8="Variable",$K$13+G176,IF('Tablero de control'!$C$8="Bullet",G176+IF($B176=$K$11,C176,0),0))))</f>
        <v/>
      </c>
      <c r="F176" s="1" t="str">
        <f t="shared" si="9"/>
        <v/>
      </c>
      <c r="G176" s="1" t="str">
        <f t="shared" si="10"/>
        <v/>
      </c>
      <c r="H176" s="1" t="str">
        <f t="shared" si="11"/>
        <v/>
      </c>
    </row>
    <row r="177" spans="2:8" x14ac:dyDescent="0.35">
      <c r="B177" t="str">
        <f>IFERROR(IF(B176+1&gt;'Tablero de control'!$C$12,"",B176+1),"")</f>
        <v/>
      </c>
      <c r="C177" s="1" t="str">
        <f t="shared" si="8"/>
        <v/>
      </c>
      <c r="D177" s="1">
        <v>0</v>
      </c>
      <c r="E177" s="1" t="str">
        <f>IF($B177="","",IF('Tablero de control'!$C$8="Fija",$K$12,IF('Tablero de control'!$C$8="Variable",$K$13+G177,IF('Tablero de control'!$C$8="Bullet",G177+IF($B177=$K$11,C177,0),0))))</f>
        <v/>
      </c>
      <c r="F177" s="1" t="str">
        <f t="shared" si="9"/>
        <v/>
      </c>
      <c r="G177" s="1" t="str">
        <f t="shared" si="10"/>
        <v/>
      </c>
      <c r="H177" s="1" t="str">
        <f t="shared" si="11"/>
        <v/>
      </c>
    </row>
    <row r="178" spans="2:8" x14ac:dyDescent="0.35">
      <c r="B178" t="str">
        <f>IFERROR(IF(B177+1&gt;'Tablero de control'!$C$12,"",B177+1),"")</f>
        <v/>
      </c>
      <c r="C178" s="1" t="str">
        <f t="shared" si="8"/>
        <v/>
      </c>
      <c r="D178" s="1">
        <v>0</v>
      </c>
      <c r="E178" s="1" t="str">
        <f>IF($B178="","",IF('Tablero de control'!$C$8="Fija",$K$12,IF('Tablero de control'!$C$8="Variable",$K$13+G178,IF('Tablero de control'!$C$8="Bullet",G178+IF($B178=$K$11,C178,0),0))))</f>
        <v/>
      </c>
      <c r="F178" s="1" t="str">
        <f t="shared" si="9"/>
        <v/>
      </c>
      <c r="G178" s="1" t="str">
        <f t="shared" si="10"/>
        <v/>
      </c>
      <c r="H178" s="1" t="str">
        <f t="shared" si="11"/>
        <v/>
      </c>
    </row>
    <row r="179" spans="2:8" x14ac:dyDescent="0.35">
      <c r="B179" t="str">
        <f>IFERROR(IF(B178+1&gt;'Tablero de control'!$C$12,"",B178+1),"")</f>
        <v/>
      </c>
      <c r="C179" s="1" t="str">
        <f t="shared" si="8"/>
        <v/>
      </c>
      <c r="D179" s="1">
        <v>0</v>
      </c>
      <c r="E179" s="1" t="str">
        <f>IF($B179="","",IF('Tablero de control'!$C$8="Fija",$K$12,IF('Tablero de control'!$C$8="Variable",$K$13+G179,IF('Tablero de control'!$C$8="Bullet",G179+IF($B179=$K$11,C179,0),0))))</f>
        <v/>
      </c>
      <c r="F179" s="1" t="str">
        <f t="shared" si="9"/>
        <v/>
      </c>
      <c r="G179" s="1" t="str">
        <f t="shared" si="10"/>
        <v/>
      </c>
      <c r="H179" s="1" t="str">
        <f t="shared" si="11"/>
        <v/>
      </c>
    </row>
    <row r="180" spans="2:8" x14ac:dyDescent="0.35">
      <c r="B180" t="str">
        <f>IFERROR(IF(B179+1&gt;'Tablero de control'!$C$12,"",B179+1),"")</f>
        <v/>
      </c>
      <c r="C180" s="1" t="str">
        <f t="shared" si="8"/>
        <v/>
      </c>
      <c r="D180" s="1">
        <v>0</v>
      </c>
      <c r="E180" s="1" t="str">
        <f>IF($B180="","",IF('Tablero de control'!$C$8="Fija",$K$12,IF('Tablero de control'!$C$8="Variable",$K$13+G180,IF('Tablero de control'!$C$8="Bullet",G180+IF($B180=$K$11,C180,0),0))))</f>
        <v/>
      </c>
      <c r="F180" s="1" t="str">
        <f t="shared" si="9"/>
        <v/>
      </c>
      <c r="G180" s="1" t="str">
        <f t="shared" si="10"/>
        <v/>
      </c>
      <c r="H180" s="1" t="str">
        <f t="shared" si="11"/>
        <v/>
      </c>
    </row>
    <row r="181" spans="2:8" x14ac:dyDescent="0.35">
      <c r="B181" t="str">
        <f>IFERROR(IF(B180+1&gt;'Tablero de control'!$C$12,"",B180+1),"")</f>
        <v/>
      </c>
      <c r="C181" s="1" t="str">
        <f t="shared" si="8"/>
        <v/>
      </c>
      <c r="D181" s="1">
        <v>0</v>
      </c>
      <c r="E181" s="1" t="str">
        <f>IF($B181="","",IF('Tablero de control'!$C$8="Fija",$K$12,IF('Tablero de control'!$C$8="Variable",$K$13+G181,IF('Tablero de control'!$C$8="Bullet",G181+IF($B181=$K$11,C181,0),0))))</f>
        <v/>
      </c>
      <c r="F181" s="1" t="str">
        <f t="shared" si="9"/>
        <v/>
      </c>
      <c r="G181" s="1" t="str">
        <f t="shared" si="10"/>
        <v/>
      </c>
      <c r="H181" s="1" t="str">
        <f t="shared" si="11"/>
        <v/>
      </c>
    </row>
    <row r="182" spans="2:8" x14ac:dyDescent="0.35">
      <c r="B182" t="str">
        <f>IFERROR(IF(B181+1&gt;'Tablero de control'!$C$12,"",B181+1),"")</f>
        <v/>
      </c>
      <c r="C182" s="1" t="str">
        <f t="shared" si="8"/>
        <v/>
      </c>
      <c r="D182" s="1">
        <v>0</v>
      </c>
      <c r="E182" s="1" t="str">
        <f>IF($B182="","",IF('Tablero de control'!$C$8="Fija",$K$12,IF('Tablero de control'!$C$8="Variable",$K$13+G182,IF('Tablero de control'!$C$8="Bullet",G182+IF($B182=$K$11,C182,0),0))))</f>
        <v/>
      </c>
      <c r="F182" s="1" t="str">
        <f t="shared" si="9"/>
        <v/>
      </c>
      <c r="G182" s="1" t="str">
        <f t="shared" si="10"/>
        <v/>
      </c>
      <c r="H182" s="1" t="str">
        <f t="shared" si="11"/>
        <v/>
      </c>
    </row>
    <row r="183" spans="2:8" x14ac:dyDescent="0.35">
      <c r="B183" t="str">
        <f>IFERROR(IF(B182+1&gt;'Tablero de control'!$C$12,"",B182+1),"")</f>
        <v/>
      </c>
      <c r="C183" s="1" t="str">
        <f t="shared" si="8"/>
        <v/>
      </c>
      <c r="D183" s="1">
        <v>0</v>
      </c>
      <c r="E183" s="1" t="str">
        <f>IF($B183="","",IF('Tablero de control'!$C$8="Fija",$K$12,IF('Tablero de control'!$C$8="Variable",$K$13+G183,IF('Tablero de control'!$C$8="Bullet",G183+IF($B183=$K$11,C183,0),0))))</f>
        <v/>
      </c>
      <c r="F183" s="1" t="str">
        <f t="shared" si="9"/>
        <v/>
      </c>
      <c r="G183" s="1" t="str">
        <f t="shared" si="10"/>
        <v/>
      </c>
      <c r="H183" s="1" t="str">
        <f t="shared" si="11"/>
        <v/>
      </c>
    </row>
    <row r="184" spans="2:8" x14ac:dyDescent="0.35">
      <c r="B184" t="str">
        <f>IFERROR(IF(B183+1&gt;'Tablero de control'!$C$12,"",B183+1),"")</f>
        <v/>
      </c>
      <c r="C184" s="1" t="str">
        <f t="shared" si="8"/>
        <v/>
      </c>
      <c r="D184" s="1">
        <v>0</v>
      </c>
      <c r="E184" s="1" t="str">
        <f>IF($B184="","",IF('Tablero de control'!$C$8="Fija",$K$12,IF('Tablero de control'!$C$8="Variable",$K$13+G184,IF('Tablero de control'!$C$8="Bullet",G184+IF($B184=$K$11,C184,0),0))))</f>
        <v/>
      </c>
      <c r="F184" s="1" t="str">
        <f t="shared" si="9"/>
        <v/>
      </c>
      <c r="G184" s="1" t="str">
        <f t="shared" si="10"/>
        <v/>
      </c>
      <c r="H184" s="1" t="str">
        <f t="shared" si="11"/>
        <v/>
      </c>
    </row>
    <row r="185" spans="2:8" x14ac:dyDescent="0.35">
      <c r="B185" t="str">
        <f>IFERROR(IF(B184+1&gt;'Tablero de control'!$C$12,"",B184+1),"")</f>
        <v/>
      </c>
      <c r="C185" s="1" t="str">
        <f t="shared" si="8"/>
        <v/>
      </c>
      <c r="D185" s="1">
        <v>0</v>
      </c>
      <c r="E185" s="1" t="str">
        <f>IF($B185="","",IF('Tablero de control'!$C$8="Fija",$K$12,IF('Tablero de control'!$C$8="Variable",$K$13+G185,IF('Tablero de control'!$C$8="Bullet",G185+IF($B185=$K$11,C185,0),0))))</f>
        <v/>
      </c>
      <c r="F185" s="1" t="str">
        <f t="shared" si="9"/>
        <v/>
      </c>
      <c r="G185" s="1" t="str">
        <f t="shared" si="10"/>
        <v/>
      </c>
      <c r="H185" s="1" t="str">
        <f t="shared" si="11"/>
        <v/>
      </c>
    </row>
    <row r="186" spans="2:8" x14ac:dyDescent="0.35">
      <c r="B186" t="str">
        <f>IFERROR(IF(B185+1&gt;'Tablero de control'!$C$12,"",B185+1),"")</f>
        <v/>
      </c>
      <c r="C186" s="1" t="str">
        <f t="shared" si="8"/>
        <v/>
      </c>
      <c r="D186" s="1">
        <v>0</v>
      </c>
      <c r="E186" s="1" t="str">
        <f>IF($B186="","",IF('Tablero de control'!$C$8="Fija",$K$12,IF('Tablero de control'!$C$8="Variable",$K$13+G186,IF('Tablero de control'!$C$8="Bullet",G186+IF($B186=$K$11,C186,0),0))))</f>
        <v/>
      </c>
      <c r="F186" s="1" t="str">
        <f t="shared" si="9"/>
        <v/>
      </c>
      <c r="G186" s="1" t="str">
        <f t="shared" si="10"/>
        <v/>
      </c>
      <c r="H186" s="1" t="str">
        <f t="shared" si="11"/>
        <v/>
      </c>
    </row>
    <row r="187" spans="2:8" x14ac:dyDescent="0.35">
      <c r="B187" t="str">
        <f>IFERROR(IF(B186+1&gt;'Tablero de control'!$C$12,"",B186+1),"")</f>
        <v/>
      </c>
      <c r="C187" s="1" t="str">
        <f t="shared" si="8"/>
        <v/>
      </c>
      <c r="D187" s="1">
        <v>0</v>
      </c>
      <c r="E187" s="1" t="str">
        <f>IF($B187="","",IF('Tablero de control'!$C$8="Fija",$K$12,IF('Tablero de control'!$C$8="Variable",$K$13+G187,IF('Tablero de control'!$C$8="Bullet",G187+IF($B187=$K$11,C187,0),0))))</f>
        <v/>
      </c>
      <c r="F187" s="1" t="str">
        <f t="shared" si="9"/>
        <v/>
      </c>
      <c r="G187" s="1" t="str">
        <f t="shared" si="10"/>
        <v/>
      </c>
      <c r="H187" s="1" t="str">
        <f t="shared" si="11"/>
        <v/>
      </c>
    </row>
    <row r="188" spans="2:8" x14ac:dyDescent="0.35">
      <c r="B188" t="str">
        <f>IFERROR(IF(B187+1&gt;'Tablero de control'!$C$12,"",B187+1),"")</f>
        <v/>
      </c>
      <c r="C188" s="1" t="str">
        <f t="shared" si="8"/>
        <v/>
      </c>
      <c r="D188" s="1">
        <v>0</v>
      </c>
      <c r="E188" s="1" t="str">
        <f>IF($B188="","",IF('Tablero de control'!$C$8="Fija",$K$12,IF('Tablero de control'!$C$8="Variable",$K$13+G188,IF('Tablero de control'!$C$8="Bullet",G188+IF($B188=$K$11,C188,0),0))))</f>
        <v/>
      </c>
      <c r="F188" s="1" t="str">
        <f t="shared" si="9"/>
        <v/>
      </c>
      <c r="G188" s="1" t="str">
        <f t="shared" si="10"/>
        <v/>
      </c>
      <c r="H188" s="1" t="str">
        <f t="shared" si="11"/>
        <v/>
      </c>
    </row>
    <row r="189" spans="2:8" x14ac:dyDescent="0.35">
      <c r="B189" t="str">
        <f>IFERROR(IF(B188+1&gt;'Tablero de control'!$C$12,"",B188+1),"")</f>
        <v/>
      </c>
      <c r="C189" s="1" t="str">
        <f t="shared" si="8"/>
        <v/>
      </c>
      <c r="D189" s="1">
        <v>0</v>
      </c>
      <c r="E189" s="1" t="str">
        <f>IF($B189="","",IF('Tablero de control'!$C$8="Fija",$K$12,IF('Tablero de control'!$C$8="Variable",$K$13+G189,IF('Tablero de control'!$C$8="Bullet",G189+IF($B189=$K$11,C189,0),0))))</f>
        <v/>
      </c>
      <c r="F189" s="1" t="str">
        <f t="shared" si="9"/>
        <v/>
      </c>
      <c r="G189" s="1" t="str">
        <f t="shared" si="10"/>
        <v/>
      </c>
      <c r="H189" s="1" t="str">
        <f t="shared" si="11"/>
        <v/>
      </c>
    </row>
    <row r="190" spans="2:8" x14ac:dyDescent="0.35">
      <c r="B190" t="str">
        <f>IFERROR(IF(B189+1&gt;'Tablero de control'!$C$12,"",B189+1),"")</f>
        <v/>
      </c>
      <c r="C190" s="1" t="str">
        <f t="shared" si="8"/>
        <v/>
      </c>
      <c r="D190" s="1">
        <v>0</v>
      </c>
      <c r="E190" s="1" t="str">
        <f>IF($B190="","",IF('Tablero de control'!$C$8="Fija",$K$12,IF('Tablero de control'!$C$8="Variable",$K$13+G190,IF('Tablero de control'!$C$8="Bullet",G190+IF($B190=$K$11,C190,0),0))))</f>
        <v/>
      </c>
      <c r="F190" s="1" t="str">
        <f t="shared" si="9"/>
        <v/>
      </c>
      <c r="G190" s="1" t="str">
        <f t="shared" si="10"/>
        <v/>
      </c>
      <c r="H190" s="1" t="str">
        <f t="shared" si="11"/>
        <v/>
      </c>
    </row>
    <row r="191" spans="2:8" x14ac:dyDescent="0.35">
      <c r="B191" t="str">
        <f>IFERROR(IF(B190+1&gt;'Tablero de control'!$C$12,"",B190+1),"")</f>
        <v/>
      </c>
      <c r="C191" s="1" t="str">
        <f t="shared" si="8"/>
        <v/>
      </c>
      <c r="D191" s="1">
        <v>0</v>
      </c>
      <c r="E191" s="1" t="str">
        <f>IF($B191="","",IF('Tablero de control'!$C$8="Fija",$K$12,IF('Tablero de control'!$C$8="Variable",$K$13+G191,IF('Tablero de control'!$C$8="Bullet",G191+IF($B191=$K$11,C191,0),0))))</f>
        <v/>
      </c>
      <c r="F191" s="1" t="str">
        <f t="shared" si="9"/>
        <v/>
      </c>
      <c r="G191" s="1" t="str">
        <f t="shared" si="10"/>
        <v/>
      </c>
      <c r="H191" s="1" t="str">
        <f t="shared" si="11"/>
        <v/>
      </c>
    </row>
    <row r="192" spans="2:8" x14ac:dyDescent="0.35">
      <c r="B192" t="str">
        <f>IFERROR(IF(B191+1&gt;'Tablero de control'!$C$12,"",B191+1),"")</f>
        <v/>
      </c>
      <c r="C192" s="1" t="str">
        <f t="shared" si="8"/>
        <v/>
      </c>
      <c r="D192" s="1">
        <v>0</v>
      </c>
      <c r="E192" s="1" t="str">
        <f>IF($B192="","",IF('Tablero de control'!$C$8="Fija",$K$12,IF('Tablero de control'!$C$8="Variable",$K$13+G192,IF('Tablero de control'!$C$8="Bullet",G192+IF($B192=$K$11,C192,0),0))))</f>
        <v/>
      </c>
      <c r="F192" s="1" t="str">
        <f t="shared" si="9"/>
        <v/>
      </c>
      <c r="G192" s="1" t="str">
        <f t="shared" si="10"/>
        <v/>
      </c>
      <c r="H192" s="1" t="str">
        <f t="shared" si="11"/>
        <v/>
      </c>
    </row>
    <row r="193" spans="2:8" x14ac:dyDescent="0.35">
      <c r="B193" t="str">
        <f>IFERROR(IF(B192+1&gt;'Tablero de control'!$C$12,"",B192+1),"")</f>
        <v/>
      </c>
      <c r="C193" s="1" t="str">
        <f t="shared" si="8"/>
        <v/>
      </c>
      <c r="D193" s="1">
        <v>0</v>
      </c>
      <c r="E193" s="1" t="str">
        <f>IF($B193="","",IF('Tablero de control'!$C$8="Fija",$K$12,IF('Tablero de control'!$C$8="Variable",$K$13+G193,IF('Tablero de control'!$C$8="Bullet",G193+IF($B193=$K$11,C193,0),0))))</f>
        <v/>
      </c>
      <c r="F193" s="1" t="str">
        <f t="shared" si="9"/>
        <v/>
      </c>
      <c r="G193" s="1" t="str">
        <f t="shared" si="10"/>
        <v/>
      </c>
      <c r="H193" s="1" t="str">
        <f t="shared" si="11"/>
        <v/>
      </c>
    </row>
    <row r="194" spans="2:8" x14ac:dyDescent="0.35">
      <c r="B194" t="str">
        <f>IFERROR(IF(B193+1&gt;'Tablero de control'!$C$12,"",B193+1),"")</f>
        <v/>
      </c>
      <c r="C194" s="1" t="str">
        <f t="shared" si="8"/>
        <v/>
      </c>
      <c r="D194" s="1">
        <v>0</v>
      </c>
      <c r="E194" s="1" t="str">
        <f>IF($B194="","",IF('Tablero de control'!$C$8="Fija",$K$12,IF('Tablero de control'!$C$8="Variable",$K$13+G194,IF('Tablero de control'!$C$8="Bullet",G194+IF($B194=$K$11,C194,0),0))))</f>
        <v/>
      </c>
      <c r="F194" s="1" t="str">
        <f t="shared" si="9"/>
        <v/>
      </c>
      <c r="G194" s="1" t="str">
        <f t="shared" si="10"/>
        <v/>
      </c>
      <c r="H194" s="1" t="str">
        <f t="shared" si="11"/>
        <v/>
      </c>
    </row>
    <row r="195" spans="2:8" x14ac:dyDescent="0.35">
      <c r="B195" t="str">
        <f>IFERROR(IF(B194+1&gt;'Tablero de control'!$C$12,"",B194+1),"")</f>
        <v/>
      </c>
      <c r="C195" s="1" t="str">
        <f t="shared" si="8"/>
        <v/>
      </c>
      <c r="D195" s="1">
        <v>0</v>
      </c>
      <c r="E195" s="1" t="str">
        <f>IF($B195="","",IF('Tablero de control'!$C$8="Fija",$K$12,IF('Tablero de control'!$C$8="Variable",$K$13+G195,IF('Tablero de control'!$C$8="Bullet",G195+IF($B195=$K$11,C195,0),0))))</f>
        <v/>
      </c>
      <c r="F195" s="1" t="str">
        <f t="shared" si="9"/>
        <v/>
      </c>
      <c r="G195" s="1" t="str">
        <f t="shared" si="10"/>
        <v/>
      </c>
      <c r="H195" s="1" t="str">
        <f t="shared" si="11"/>
        <v/>
      </c>
    </row>
    <row r="196" spans="2:8" x14ac:dyDescent="0.35">
      <c r="B196" t="str">
        <f>IFERROR(IF(B195+1&gt;'Tablero de control'!$C$12,"",B195+1),"")</f>
        <v/>
      </c>
      <c r="C196" s="1" t="str">
        <f t="shared" si="8"/>
        <v/>
      </c>
      <c r="D196" s="1">
        <v>0</v>
      </c>
      <c r="E196" s="1" t="str">
        <f>IF($B196="","",IF('Tablero de control'!$C$8="Fija",$K$12,IF('Tablero de control'!$C$8="Variable",$K$13+G196,IF('Tablero de control'!$C$8="Bullet",G196+IF($B196=$K$11,C196,0),0))))</f>
        <v/>
      </c>
      <c r="F196" s="1" t="str">
        <f t="shared" si="9"/>
        <v/>
      </c>
      <c r="G196" s="1" t="str">
        <f t="shared" si="10"/>
        <v/>
      </c>
      <c r="H196" s="1" t="str">
        <f t="shared" si="11"/>
        <v/>
      </c>
    </row>
    <row r="197" spans="2:8" x14ac:dyDescent="0.35">
      <c r="B197" t="str">
        <f>IFERROR(IF(B196+1&gt;'Tablero de control'!$C$12,"",B196+1),"")</f>
        <v/>
      </c>
      <c r="C197" s="1" t="str">
        <f t="shared" si="8"/>
        <v/>
      </c>
      <c r="D197" s="1">
        <v>0</v>
      </c>
      <c r="E197" s="1" t="str">
        <f>IF($B197="","",IF('Tablero de control'!$C$8="Fija",$K$12,IF('Tablero de control'!$C$8="Variable",$K$13+G197,IF('Tablero de control'!$C$8="Bullet",G197+IF($B197=$K$11,C197,0),0))))</f>
        <v/>
      </c>
      <c r="F197" s="1" t="str">
        <f t="shared" si="9"/>
        <v/>
      </c>
      <c r="G197" s="1" t="str">
        <f t="shared" si="10"/>
        <v/>
      </c>
      <c r="H197" s="1" t="str">
        <f t="shared" si="11"/>
        <v/>
      </c>
    </row>
    <row r="198" spans="2:8" x14ac:dyDescent="0.35">
      <c r="B198" t="str">
        <f>IFERROR(IF(B197+1&gt;'Tablero de control'!$C$12,"",B197+1),"")</f>
        <v/>
      </c>
      <c r="C198" s="1" t="str">
        <f t="shared" si="8"/>
        <v/>
      </c>
      <c r="D198" s="1">
        <v>0</v>
      </c>
      <c r="E198" s="1" t="str">
        <f>IF($B198="","",IF('Tablero de control'!$C$8="Fija",$K$12,IF('Tablero de control'!$C$8="Variable",$K$13+G198,IF('Tablero de control'!$C$8="Bullet",G198+IF($B198=$K$11,C198,0),0))))</f>
        <v/>
      </c>
      <c r="F198" s="1" t="str">
        <f t="shared" si="9"/>
        <v/>
      </c>
      <c r="G198" s="1" t="str">
        <f t="shared" si="10"/>
        <v/>
      </c>
      <c r="H198" s="1" t="str">
        <f t="shared" si="11"/>
        <v/>
      </c>
    </row>
    <row r="199" spans="2:8" x14ac:dyDescent="0.35">
      <c r="B199" t="str">
        <f>IFERROR(IF(B198+1&gt;'Tablero de control'!$C$12,"",B198+1),"")</f>
        <v/>
      </c>
      <c r="C199" s="1" t="str">
        <f t="shared" si="8"/>
        <v/>
      </c>
      <c r="D199" s="1">
        <v>0</v>
      </c>
      <c r="E199" s="1" t="str">
        <f>IF($B199="","",IF('Tablero de control'!$C$8="Fija",$K$12,IF('Tablero de control'!$C$8="Variable",$K$13+G199,IF('Tablero de control'!$C$8="Bullet",G199+IF($B199=$K$11,C199,0),0))))</f>
        <v/>
      </c>
      <c r="F199" s="1" t="str">
        <f t="shared" si="9"/>
        <v/>
      </c>
      <c r="G199" s="1" t="str">
        <f t="shared" si="10"/>
        <v/>
      </c>
      <c r="H199" s="1" t="str">
        <f t="shared" si="11"/>
        <v/>
      </c>
    </row>
    <row r="200" spans="2:8" x14ac:dyDescent="0.35">
      <c r="B200" t="str">
        <f>IFERROR(IF(B199+1&gt;'Tablero de control'!$C$12,"",B199+1),"")</f>
        <v/>
      </c>
      <c r="C200" s="1" t="str">
        <f t="shared" si="8"/>
        <v/>
      </c>
      <c r="D200" s="1">
        <v>0</v>
      </c>
      <c r="E200" s="1" t="str">
        <f>IF($B200="","",IF('Tablero de control'!$C$8="Fija",$K$12,IF('Tablero de control'!$C$8="Variable",$K$13+G200,IF('Tablero de control'!$C$8="Bullet",G200+IF($B200=$K$11,C200,0),0))))</f>
        <v/>
      </c>
      <c r="F200" s="1" t="str">
        <f t="shared" si="9"/>
        <v/>
      </c>
      <c r="G200" s="1" t="str">
        <f t="shared" si="10"/>
        <v/>
      </c>
      <c r="H200" s="1" t="str">
        <f t="shared" si="11"/>
        <v/>
      </c>
    </row>
    <row r="201" spans="2:8" x14ac:dyDescent="0.35">
      <c r="B201" t="str">
        <f>IFERROR(IF(B200+1&gt;'Tablero de control'!$C$12,"",B200+1),"")</f>
        <v/>
      </c>
      <c r="C201" s="1" t="str">
        <f t="shared" si="8"/>
        <v/>
      </c>
      <c r="D201" s="1">
        <v>0</v>
      </c>
      <c r="E201" s="1" t="str">
        <f>IF($B201="","",IF('Tablero de control'!$C$8="Fija",$K$12,IF('Tablero de control'!$C$8="Variable",$K$13+G201,IF('Tablero de control'!$C$8="Bullet",G201+IF($B201=$K$11,C201,0),0))))</f>
        <v/>
      </c>
      <c r="F201" s="1" t="str">
        <f t="shared" si="9"/>
        <v/>
      </c>
      <c r="G201" s="1" t="str">
        <f t="shared" si="10"/>
        <v/>
      </c>
      <c r="H201" s="1" t="str">
        <f t="shared" si="11"/>
        <v/>
      </c>
    </row>
    <row r="202" spans="2:8" x14ac:dyDescent="0.35">
      <c r="B202" t="str">
        <f>IFERROR(IF(B201+1&gt;'Tablero de control'!$C$12,"",B201+1),"")</f>
        <v/>
      </c>
      <c r="C202" s="1" t="str">
        <f t="shared" si="8"/>
        <v/>
      </c>
      <c r="D202" s="1">
        <v>0</v>
      </c>
      <c r="E202" s="1" t="str">
        <f>IF($B202="","",IF('Tablero de control'!$C$8="Fija",$K$12,IF('Tablero de control'!$C$8="Variable",$K$13+G202,IF('Tablero de control'!$C$8="Bullet",G202+IF($B202=$K$11,C202,0),0))))</f>
        <v/>
      </c>
      <c r="F202" s="1" t="str">
        <f t="shared" si="9"/>
        <v/>
      </c>
      <c r="G202" s="1" t="str">
        <f t="shared" si="10"/>
        <v/>
      </c>
      <c r="H202" s="1" t="str">
        <f t="shared" si="11"/>
        <v/>
      </c>
    </row>
    <row r="203" spans="2:8" x14ac:dyDescent="0.35">
      <c r="B203" t="str">
        <f>IFERROR(IF(B202+1&gt;'Tablero de control'!$C$12,"",B202+1),"")</f>
        <v/>
      </c>
      <c r="C203" s="1" t="str">
        <f t="shared" ref="C203:C266" si="12">IF($B203="","",H202)</f>
        <v/>
      </c>
      <c r="D203" s="1">
        <v>0</v>
      </c>
      <c r="E203" s="1" t="str">
        <f>IF($B203="","",IF('Tablero de control'!$C$8="Fija",$K$12,IF('Tablero de control'!$C$8="Variable",$K$13+G203,IF('Tablero de control'!$C$8="Bullet",G203+IF($B203=$K$11,C203,0),0))))</f>
        <v/>
      </c>
      <c r="F203" s="1" t="str">
        <f t="shared" ref="F203:F266" si="13">IF($B203="","",E203-G203)</f>
        <v/>
      </c>
      <c r="G203" s="1" t="str">
        <f t="shared" ref="G203:G266" si="14">IF($B203="","",C203*$K$10)</f>
        <v/>
      </c>
      <c r="H203" s="1" t="str">
        <f t="shared" ref="H203:H266" si="15">IF($B203="","",ROUND(C203+D203-F203,2))</f>
        <v/>
      </c>
    </row>
    <row r="204" spans="2:8" x14ac:dyDescent="0.35">
      <c r="B204" t="str">
        <f>IFERROR(IF(B203+1&gt;'Tablero de control'!$C$12,"",B203+1),"")</f>
        <v/>
      </c>
      <c r="C204" s="1" t="str">
        <f t="shared" si="12"/>
        <v/>
      </c>
      <c r="D204" s="1">
        <v>0</v>
      </c>
      <c r="E204" s="1" t="str">
        <f>IF($B204="","",IF('Tablero de control'!$C$8="Fija",$K$12,IF('Tablero de control'!$C$8="Variable",$K$13+G204,IF('Tablero de control'!$C$8="Bullet",G204+IF($B204=$K$11,C204,0),0))))</f>
        <v/>
      </c>
      <c r="F204" s="1" t="str">
        <f t="shared" si="13"/>
        <v/>
      </c>
      <c r="G204" s="1" t="str">
        <f t="shared" si="14"/>
        <v/>
      </c>
      <c r="H204" s="1" t="str">
        <f t="shared" si="15"/>
        <v/>
      </c>
    </row>
    <row r="205" spans="2:8" x14ac:dyDescent="0.35">
      <c r="B205" t="str">
        <f>IFERROR(IF(B204+1&gt;'Tablero de control'!$C$12,"",B204+1),"")</f>
        <v/>
      </c>
      <c r="C205" s="1" t="str">
        <f t="shared" si="12"/>
        <v/>
      </c>
      <c r="D205" s="1">
        <v>0</v>
      </c>
      <c r="E205" s="1" t="str">
        <f>IF($B205="","",IF('Tablero de control'!$C$8="Fija",$K$12,IF('Tablero de control'!$C$8="Variable",$K$13+G205,IF('Tablero de control'!$C$8="Bullet",G205+IF($B205=$K$11,C205,0),0))))</f>
        <v/>
      </c>
      <c r="F205" s="1" t="str">
        <f t="shared" si="13"/>
        <v/>
      </c>
      <c r="G205" s="1" t="str">
        <f t="shared" si="14"/>
        <v/>
      </c>
      <c r="H205" s="1" t="str">
        <f t="shared" si="15"/>
        <v/>
      </c>
    </row>
    <row r="206" spans="2:8" x14ac:dyDescent="0.35">
      <c r="B206" t="str">
        <f>IFERROR(IF(B205+1&gt;'Tablero de control'!$C$12,"",B205+1),"")</f>
        <v/>
      </c>
      <c r="C206" s="1" t="str">
        <f t="shared" si="12"/>
        <v/>
      </c>
      <c r="D206" s="1">
        <v>0</v>
      </c>
      <c r="E206" s="1" t="str">
        <f>IF($B206="","",IF('Tablero de control'!$C$8="Fija",$K$12,IF('Tablero de control'!$C$8="Variable",$K$13+G206,IF('Tablero de control'!$C$8="Bullet",G206+IF($B206=$K$11,C206,0),0))))</f>
        <v/>
      </c>
      <c r="F206" s="1" t="str">
        <f t="shared" si="13"/>
        <v/>
      </c>
      <c r="G206" s="1" t="str">
        <f t="shared" si="14"/>
        <v/>
      </c>
      <c r="H206" s="1" t="str">
        <f t="shared" si="15"/>
        <v/>
      </c>
    </row>
    <row r="207" spans="2:8" x14ac:dyDescent="0.35">
      <c r="B207" t="str">
        <f>IFERROR(IF(B206+1&gt;'Tablero de control'!$C$12,"",B206+1),"")</f>
        <v/>
      </c>
      <c r="C207" s="1" t="str">
        <f t="shared" si="12"/>
        <v/>
      </c>
      <c r="D207" s="1">
        <v>0</v>
      </c>
      <c r="E207" s="1" t="str">
        <f>IF($B207="","",IF('Tablero de control'!$C$8="Fija",$K$12,IF('Tablero de control'!$C$8="Variable",$K$13+G207,IF('Tablero de control'!$C$8="Bullet",G207+IF($B207=$K$11,C207,0),0))))</f>
        <v/>
      </c>
      <c r="F207" s="1" t="str">
        <f t="shared" si="13"/>
        <v/>
      </c>
      <c r="G207" s="1" t="str">
        <f t="shared" si="14"/>
        <v/>
      </c>
      <c r="H207" s="1" t="str">
        <f t="shared" si="15"/>
        <v/>
      </c>
    </row>
    <row r="208" spans="2:8" x14ac:dyDescent="0.35">
      <c r="B208" t="str">
        <f>IFERROR(IF(B207+1&gt;'Tablero de control'!$C$12,"",B207+1),"")</f>
        <v/>
      </c>
      <c r="C208" s="1" t="str">
        <f t="shared" si="12"/>
        <v/>
      </c>
      <c r="D208" s="1">
        <v>0</v>
      </c>
      <c r="E208" s="1" t="str">
        <f>IF($B208="","",IF('Tablero de control'!$C$8="Fija",$K$12,IF('Tablero de control'!$C$8="Variable",$K$13+G208,IF('Tablero de control'!$C$8="Bullet",G208+IF($B208=$K$11,C208,0),0))))</f>
        <v/>
      </c>
      <c r="F208" s="1" t="str">
        <f t="shared" si="13"/>
        <v/>
      </c>
      <c r="G208" s="1" t="str">
        <f t="shared" si="14"/>
        <v/>
      </c>
      <c r="H208" s="1" t="str">
        <f t="shared" si="15"/>
        <v/>
      </c>
    </row>
    <row r="209" spans="2:8" x14ac:dyDescent="0.35">
      <c r="B209" t="str">
        <f>IFERROR(IF(B208+1&gt;'Tablero de control'!$C$12,"",B208+1),"")</f>
        <v/>
      </c>
      <c r="C209" s="1" t="str">
        <f t="shared" si="12"/>
        <v/>
      </c>
      <c r="D209" s="1">
        <v>0</v>
      </c>
      <c r="E209" s="1" t="str">
        <f>IF($B209="","",IF('Tablero de control'!$C$8="Fija",$K$12,IF('Tablero de control'!$C$8="Variable",$K$13+G209,IF('Tablero de control'!$C$8="Bullet",G209+IF($B209=$K$11,C209,0),0))))</f>
        <v/>
      </c>
      <c r="F209" s="1" t="str">
        <f t="shared" si="13"/>
        <v/>
      </c>
      <c r="G209" s="1" t="str">
        <f t="shared" si="14"/>
        <v/>
      </c>
      <c r="H209" s="1" t="str">
        <f t="shared" si="15"/>
        <v/>
      </c>
    </row>
    <row r="210" spans="2:8" x14ac:dyDescent="0.35">
      <c r="B210" t="str">
        <f>IFERROR(IF(B209+1&gt;'Tablero de control'!$C$12,"",B209+1),"")</f>
        <v/>
      </c>
      <c r="C210" s="1" t="str">
        <f t="shared" si="12"/>
        <v/>
      </c>
      <c r="D210" s="1">
        <v>0</v>
      </c>
      <c r="E210" s="1" t="str">
        <f>IF($B210="","",IF('Tablero de control'!$C$8="Fija",$K$12,IF('Tablero de control'!$C$8="Variable",$K$13+G210,IF('Tablero de control'!$C$8="Bullet",G210+IF($B210=$K$11,C210,0),0))))</f>
        <v/>
      </c>
      <c r="F210" s="1" t="str">
        <f t="shared" si="13"/>
        <v/>
      </c>
      <c r="G210" s="1" t="str">
        <f t="shared" si="14"/>
        <v/>
      </c>
      <c r="H210" s="1" t="str">
        <f t="shared" si="15"/>
        <v/>
      </c>
    </row>
    <row r="211" spans="2:8" x14ac:dyDescent="0.35">
      <c r="B211" t="str">
        <f>IFERROR(IF(B210+1&gt;'Tablero de control'!$C$12,"",B210+1),"")</f>
        <v/>
      </c>
      <c r="C211" s="1" t="str">
        <f t="shared" si="12"/>
        <v/>
      </c>
      <c r="D211" s="1">
        <v>0</v>
      </c>
      <c r="E211" s="1" t="str">
        <f>IF($B211="","",IF('Tablero de control'!$C$8="Fija",$K$12,IF('Tablero de control'!$C$8="Variable",$K$13+G211,IF('Tablero de control'!$C$8="Bullet",G211+IF($B211=$K$11,C211,0),0))))</f>
        <v/>
      </c>
      <c r="F211" s="1" t="str">
        <f t="shared" si="13"/>
        <v/>
      </c>
      <c r="G211" s="1" t="str">
        <f t="shared" si="14"/>
        <v/>
      </c>
      <c r="H211" s="1" t="str">
        <f t="shared" si="15"/>
        <v/>
      </c>
    </row>
    <row r="212" spans="2:8" x14ac:dyDescent="0.35">
      <c r="B212" t="str">
        <f>IFERROR(IF(B211+1&gt;'Tablero de control'!$C$12,"",B211+1),"")</f>
        <v/>
      </c>
      <c r="C212" s="1" t="str">
        <f t="shared" si="12"/>
        <v/>
      </c>
      <c r="D212" s="1">
        <v>0</v>
      </c>
      <c r="E212" s="1" t="str">
        <f>IF($B212="","",IF('Tablero de control'!$C$8="Fija",$K$12,IF('Tablero de control'!$C$8="Variable",$K$13+G212,IF('Tablero de control'!$C$8="Bullet",G212+IF($B212=$K$11,C212,0),0))))</f>
        <v/>
      </c>
      <c r="F212" s="1" t="str">
        <f t="shared" si="13"/>
        <v/>
      </c>
      <c r="G212" s="1" t="str">
        <f t="shared" si="14"/>
        <v/>
      </c>
      <c r="H212" s="1" t="str">
        <f t="shared" si="15"/>
        <v/>
      </c>
    </row>
    <row r="213" spans="2:8" x14ac:dyDescent="0.35">
      <c r="B213" t="str">
        <f>IFERROR(IF(B212+1&gt;'Tablero de control'!$C$12,"",B212+1),"")</f>
        <v/>
      </c>
      <c r="C213" s="1" t="str">
        <f t="shared" si="12"/>
        <v/>
      </c>
      <c r="D213" s="1">
        <v>0</v>
      </c>
      <c r="E213" s="1" t="str">
        <f>IF($B213="","",IF('Tablero de control'!$C$8="Fija",$K$12,IF('Tablero de control'!$C$8="Variable",$K$13+G213,IF('Tablero de control'!$C$8="Bullet",G213+IF($B213=$K$11,C213,0),0))))</f>
        <v/>
      </c>
      <c r="F213" s="1" t="str">
        <f t="shared" si="13"/>
        <v/>
      </c>
      <c r="G213" s="1" t="str">
        <f t="shared" si="14"/>
        <v/>
      </c>
      <c r="H213" s="1" t="str">
        <f t="shared" si="15"/>
        <v/>
      </c>
    </row>
    <row r="214" spans="2:8" x14ac:dyDescent="0.35">
      <c r="B214" t="str">
        <f>IFERROR(IF(B213+1&gt;'Tablero de control'!$C$12,"",B213+1),"")</f>
        <v/>
      </c>
      <c r="C214" s="1" t="str">
        <f t="shared" si="12"/>
        <v/>
      </c>
      <c r="D214" s="1">
        <v>0</v>
      </c>
      <c r="E214" s="1" t="str">
        <f>IF($B214="","",IF('Tablero de control'!$C$8="Fija",$K$12,IF('Tablero de control'!$C$8="Variable",$K$13+G214,IF('Tablero de control'!$C$8="Bullet",G214+IF($B214=$K$11,C214,0),0))))</f>
        <v/>
      </c>
      <c r="F214" s="1" t="str">
        <f t="shared" si="13"/>
        <v/>
      </c>
      <c r="G214" s="1" t="str">
        <f t="shared" si="14"/>
        <v/>
      </c>
      <c r="H214" s="1" t="str">
        <f t="shared" si="15"/>
        <v/>
      </c>
    </row>
    <row r="215" spans="2:8" x14ac:dyDescent="0.35">
      <c r="B215" t="str">
        <f>IFERROR(IF(B214+1&gt;'Tablero de control'!$C$12,"",B214+1),"")</f>
        <v/>
      </c>
      <c r="C215" s="1" t="str">
        <f t="shared" si="12"/>
        <v/>
      </c>
      <c r="D215" s="1">
        <v>0</v>
      </c>
      <c r="E215" s="1" t="str">
        <f>IF($B215="","",IF('Tablero de control'!$C$8="Fija",$K$12,IF('Tablero de control'!$C$8="Variable",$K$13+G215,IF('Tablero de control'!$C$8="Bullet",G215+IF($B215=$K$11,C215,0),0))))</f>
        <v/>
      </c>
      <c r="F215" s="1" t="str">
        <f t="shared" si="13"/>
        <v/>
      </c>
      <c r="G215" s="1" t="str">
        <f t="shared" si="14"/>
        <v/>
      </c>
      <c r="H215" s="1" t="str">
        <f t="shared" si="15"/>
        <v/>
      </c>
    </row>
    <row r="216" spans="2:8" x14ac:dyDescent="0.35">
      <c r="B216" t="str">
        <f>IFERROR(IF(B215+1&gt;'Tablero de control'!$C$12,"",B215+1),"")</f>
        <v/>
      </c>
      <c r="C216" s="1" t="str">
        <f t="shared" si="12"/>
        <v/>
      </c>
      <c r="D216" s="1">
        <v>0</v>
      </c>
      <c r="E216" s="1" t="str">
        <f>IF($B216="","",IF('Tablero de control'!$C$8="Fija",$K$12,IF('Tablero de control'!$C$8="Variable",$K$13+G216,IF('Tablero de control'!$C$8="Bullet",G216+IF($B216=$K$11,C216,0),0))))</f>
        <v/>
      </c>
      <c r="F216" s="1" t="str">
        <f t="shared" si="13"/>
        <v/>
      </c>
      <c r="G216" s="1" t="str">
        <f t="shared" si="14"/>
        <v/>
      </c>
      <c r="H216" s="1" t="str">
        <f t="shared" si="15"/>
        <v/>
      </c>
    </row>
    <row r="217" spans="2:8" x14ac:dyDescent="0.35">
      <c r="B217" t="str">
        <f>IFERROR(IF(B216+1&gt;'Tablero de control'!$C$12,"",B216+1),"")</f>
        <v/>
      </c>
      <c r="C217" s="1" t="str">
        <f t="shared" si="12"/>
        <v/>
      </c>
      <c r="D217" s="1">
        <v>0</v>
      </c>
      <c r="E217" s="1" t="str">
        <f>IF($B217="","",IF('Tablero de control'!$C$8="Fija",$K$12,IF('Tablero de control'!$C$8="Variable",$K$13+G217,IF('Tablero de control'!$C$8="Bullet",G217+IF($B217=$K$11,C217,0),0))))</f>
        <v/>
      </c>
      <c r="F217" s="1" t="str">
        <f t="shared" si="13"/>
        <v/>
      </c>
      <c r="G217" s="1" t="str">
        <f t="shared" si="14"/>
        <v/>
      </c>
      <c r="H217" s="1" t="str">
        <f t="shared" si="15"/>
        <v/>
      </c>
    </row>
    <row r="218" spans="2:8" x14ac:dyDescent="0.35">
      <c r="B218" t="str">
        <f>IFERROR(IF(B217+1&gt;'Tablero de control'!$C$12,"",B217+1),"")</f>
        <v/>
      </c>
      <c r="C218" s="1" t="str">
        <f t="shared" si="12"/>
        <v/>
      </c>
      <c r="D218" s="1">
        <v>0</v>
      </c>
      <c r="E218" s="1" t="str">
        <f>IF($B218="","",IF('Tablero de control'!$C$8="Fija",$K$12,IF('Tablero de control'!$C$8="Variable",$K$13+G218,IF('Tablero de control'!$C$8="Bullet",G218+IF($B218=$K$11,C218,0),0))))</f>
        <v/>
      </c>
      <c r="F218" s="1" t="str">
        <f t="shared" si="13"/>
        <v/>
      </c>
      <c r="G218" s="1" t="str">
        <f t="shared" si="14"/>
        <v/>
      </c>
      <c r="H218" s="1" t="str">
        <f t="shared" si="15"/>
        <v/>
      </c>
    </row>
    <row r="219" spans="2:8" x14ac:dyDescent="0.35">
      <c r="B219" t="str">
        <f>IFERROR(IF(B218+1&gt;'Tablero de control'!$C$12,"",B218+1),"")</f>
        <v/>
      </c>
      <c r="C219" s="1" t="str">
        <f t="shared" si="12"/>
        <v/>
      </c>
      <c r="D219" s="1">
        <v>0</v>
      </c>
      <c r="E219" s="1" t="str">
        <f>IF($B219="","",IF('Tablero de control'!$C$8="Fija",$K$12,IF('Tablero de control'!$C$8="Variable",$K$13+G219,IF('Tablero de control'!$C$8="Bullet",G219+IF($B219=$K$11,C219,0),0))))</f>
        <v/>
      </c>
      <c r="F219" s="1" t="str">
        <f t="shared" si="13"/>
        <v/>
      </c>
      <c r="G219" s="1" t="str">
        <f t="shared" si="14"/>
        <v/>
      </c>
      <c r="H219" s="1" t="str">
        <f t="shared" si="15"/>
        <v/>
      </c>
    </row>
    <row r="220" spans="2:8" x14ac:dyDescent="0.35">
      <c r="B220" t="str">
        <f>IFERROR(IF(B219+1&gt;'Tablero de control'!$C$12,"",B219+1),"")</f>
        <v/>
      </c>
      <c r="C220" s="1" t="str">
        <f t="shared" si="12"/>
        <v/>
      </c>
      <c r="D220" s="1">
        <v>0</v>
      </c>
      <c r="E220" s="1" t="str">
        <f>IF($B220="","",IF('Tablero de control'!$C$8="Fija",$K$12,IF('Tablero de control'!$C$8="Variable",$K$13+G220,IF('Tablero de control'!$C$8="Bullet",G220+IF($B220=$K$11,C220,0),0))))</f>
        <v/>
      </c>
      <c r="F220" s="1" t="str">
        <f t="shared" si="13"/>
        <v/>
      </c>
      <c r="G220" s="1" t="str">
        <f t="shared" si="14"/>
        <v/>
      </c>
      <c r="H220" s="1" t="str">
        <f t="shared" si="15"/>
        <v/>
      </c>
    </row>
    <row r="221" spans="2:8" x14ac:dyDescent="0.35">
      <c r="B221" t="str">
        <f>IFERROR(IF(B220+1&gt;'Tablero de control'!$C$12,"",B220+1),"")</f>
        <v/>
      </c>
      <c r="C221" s="1" t="str">
        <f t="shared" si="12"/>
        <v/>
      </c>
      <c r="D221" s="1">
        <v>0</v>
      </c>
      <c r="E221" s="1" t="str">
        <f>IF($B221="","",IF('Tablero de control'!$C$8="Fija",$K$12,IF('Tablero de control'!$C$8="Variable",$K$13+G221,IF('Tablero de control'!$C$8="Bullet",G221+IF($B221=$K$11,C221,0),0))))</f>
        <v/>
      </c>
      <c r="F221" s="1" t="str">
        <f t="shared" si="13"/>
        <v/>
      </c>
      <c r="G221" s="1" t="str">
        <f t="shared" si="14"/>
        <v/>
      </c>
      <c r="H221" s="1" t="str">
        <f t="shared" si="15"/>
        <v/>
      </c>
    </row>
    <row r="222" spans="2:8" x14ac:dyDescent="0.35">
      <c r="B222" t="str">
        <f>IFERROR(IF(B221+1&gt;'Tablero de control'!$C$12,"",B221+1),"")</f>
        <v/>
      </c>
      <c r="C222" s="1" t="str">
        <f t="shared" si="12"/>
        <v/>
      </c>
      <c r="D222" s="1">
        <v>0</v>
      </c>
      <c r="E222" s="1" t="str">
        <f>IF($B222="","",IF('Tablero de control'!$C$8="Fija",$K$12,IF('Tablero de control'!$C$8="Variable",$K$13+G222,IF('Tablero de control'!$C$8="Bullet",G222+IF($B222=$K$11,C222,0),0))))</f>
        <v/>
      </c>
      <c r="F222" s="1" t="str">
        <f t="shared" si="13"/>
        <v/>
      </c>
      <c r="G222" s="1" t="str">
        <f t="shared" si="14"/>
        <v/>
      </c>
      <c r="H222" s="1" t="str">
        <f t="shared" si="15"/>
        <v/>
      </c>
    </row>
    <row r="223" spans="2:8" x14ac:dyDescent="0.35">
      <c r="B223" t="str">
        <f>IFERROR(IF(B222+1&gt;'Tablero de control'!$C$12,"",B222+1),"")</f>
        <v/>
      </c>
      <c r="C223" s="1" t="str">
        <f t="shared" si="12"/>
        <v/>
      </c>
      <c r="D223" s="1">
        <v>0</v>
      </c>
      <c r="E223" s="1" t="str">
        <f>IF($B223="","",IF('Tablero de control'!$C$8="Fija",$K$12,IF('Tablero de control'!$C$8="Variable",$K$13+G223,IF('Tablero de control'!$C$8="Bullet",G223+IF($B223=$K$11,C223,0),0))))</f>
        <v/>
      </c>
      <c r="F223" s="1" t="str">
        <f t="shared" si="13"/>
        <v/>
      </c>
      <c r="G223" s="1" t="str">
        <f t="shared" si="14"/>
        <v/>
      </c>
      <c r="H223" s="1" t="str">
        <f t="shared" si="15"/>
        <v/>
      </c>
    </row>
    <row r="224" spans="2:8" x14ac:dyDescent="0.35">
      <c r="B224" t="str">
        <f>IFERROR(IF(B223+1&gt;'Tablero de control'!$C$12,"",B223+1),"")</f>
        <v/>
      </c>
      <c r="C224" s="1" t="str">
        <f t="shared" si="12"/>
        <v/>
      </c>
      <c r="D224" s="1">
        <v>0</v>
      </c>
      <c r="E224" s="1" t="str">
        <f>IF($B224="","",IF('Tablero de control'!$C$8="Fija",$K$12,IF('Tablero de control'!$C$8="Variable",$K$13+G224,IF('Tablero de control'!$C$8="Bullet",G224+IF($B224=$K$11,C224,0),0))))</f>
        <v/>
      </c>
      <c r="F224" s="1" t="str">
        <f t="shared" si="13"/>
        <v/>
      </c>
      <c r="G224" s="1" t="str">
        <f t="shared" si="14"/>
        <v/>
      </c>
      <c r="H224" s="1" t="str">
        <f t="shared" si="15"/>
        <v/>
      </c>
    </row>
    <row r="225" spans="2:8" x14ac:dyDescent="0.35">
      <c r="B225" t="str">
        <f>IFERROR(IF(B224+1&gt;'Tablero de control'!$C$12,"",B224+1),"")</f>
        <v/>
      </c>
      <c r="C225" s="1" t="str">
        <f t="shared" si="12"/>
        <v/>
      </c>
      <c r="D225" s="1">
        <v>0</v>
      </c>
      <c r="E225" s="1" t="str">
        <f>IF($B225="","",IF('Tablero de control'!$C$8="Fija",$K$12,IF('Tablero de control'!$C$8="Variable",$K$13+G225,IF('Tablero de control'!$C$8="Bullet",G225+IF($B225=$K$11,C225,0),0))))</f>
        <v/>
      </c>
      <c r="F225" s="1" t="str">
        <f t="shared" si="13"/>
        <v/>
      </c>
      <c r="G225" s="1" t="str">
        <f t="shared" si="14"/>
        <v/>
      </c>
      <c r="H225" s="1" t="str">
        <f t="shared" si="15"/>
        <v/>
      </c>
    </row>
    <row r="226" spans="2:8" x14ac:dyDescent="0.35">
      <c r="B226" t="str">
        <f>IFERROR(IF(B225+1&gt;'Tablero de control'!$C$12,"",B225+1),"")</f>
        <v/>
      </c>
      <c r="C226" s="1" t="str">
        <f t="shared" si="12"/>
        <v/>
      </c>
      <c r="D226" s="1">
        <v>0</v>
      </c>
      <c r="E226" s="1" t="str">
        <f>IF($B226="","",IF('Tablero de control'!$C$8="Fija",$K$12,IF('Tablero de control'!$C$8="Variable",$K$13+G226,IF('Tablero de control'!$C$8="Bullet",G226+IF($B226=$K$11,C226,0),0))))</f>
        <v/>
      </c>
      <c r="F226" s="1" t="str">
        <f t="shared" si="13"/>
        <v/>
      </c>
      <c r="G226" s="1" t="str">
        <f t="shared" si="14"/>
        <v/>
      </c>
      <c r="H226" s="1" t="str">
        <f t="shared" si="15"/>
        <v/>
      </c>
    </row>
    <row r="227" spans="2:8" x14ac:dyDescent="0.35">
      <c r="B227" t="str">
        <f>IFERROR(IF(B226+1&gt;'Tablero de control'!$C$12,"",B226+1),"")</f>
        <v/>
      </c>
      <c r="C227" s="1" t="str">
        <f t="shared" si="12"/>
        <v/>
      </c>
      <c r="D227" s="1">
        <v>0</v>
      </c>
      <c r="E227" s="1" t="str">
        <f>IF($B227="","",IF('Tablero de control'!$C$8="Fija",$K$12,IF('Tablero de control'!$C$8="Variable",$K$13+G227,IF('Tablero de control'!$C$8="Bullet",G227+IF($B227=$K$11,C227,0),0))))</f>
        <v/>
      </c>
      <c r="F227" s="1" t="str">
        <f t="shared" si="13"/>
        <v/>
      </c>
      <c r="G227" s="1" t="str">
        <f t="shared" si="14"/>
        <v/>
      </c>
      <c r="H227" s="1" t="str">
        <f t="shared" si="15"/>
        <v/>
      </c>
    </row>
    <row r="228" spans="2:8" x14ac:dyDescent="0.35">
      <c r="B228" t="str">
        <f>IFERROR(IF(B227+1&gt;'Tablero de control'!$C$12,"",B227+1),"")</f>
        <v/>
      </c>
      <c r="C228" s="1" t="str">
        <f t="shared" si="12"/>
        <v/>
      </c>
      <c r="D228" s="1">
        <v>0</v>
      </c>
      <c r="E228" s="1" t="str">
        <f>IF($B228="","",IF('Tablero de control'!$C$8="Fija",$K$12,IF('Tablero de control'!$C$8="Variable",$K$13+G228,IF('Tablero de control'!$C$8="Bullet",G228+IF($B228=$K$11,C228,0),0))))</f>
        <v/>
      </c>
      <c r="F228" s="1" t="str">
        <f t="shared" si="13"/>
        <v/>
      </c>
      <c r="G228" s="1" t="str">
        <f t="shared" si="14"/>
        <v/>
      </c>
      <c r="H228" s="1" t="str">
        <f t="shared" si="15"/>
        <v/>
      </c>
    </row>
    <row r="229" spans="2:8" x14ac:dyDescent="0.35">
      <c r="B229" t="str">
        <f>IFERROR(IF(B228+1&gt;'Tablero de control'!$C$12,"",B228+1),"")</f>
        <v/>
      </c>
      <c r="C229" s="1" t="str">
        <f t="shared" si="12"/>
        <v/>
      </c>
      <c r="D229" s="1">
        <v>0</v>
      </c>
      <c r="E229" s="1" t="str">
        <f>IF($B229="","",IF('Tablero de control'!$C$8="Fija",$K$12,IF('Tablero de control'!$C$8="Variable",$K$13+G229,IF('Tablero de control'!$C$8="Bullet",G229+IF($B229=$K$11,C229,0),0))))</f>
        <v/>
      </c>
      <c r="F229" s="1" t="str">
        <f t="shared" si="13"/>
        <v/>
      </c>
      <c r="G229" s="1" t="str">
        <f t="shared" si="14"/>
        <v/>
      </c>
      <c r="H229" s="1" t="str">
        <f t="shared" si="15"/>
        <v/>
      </c>
    </row>
    <row r="230" spans="2:8" x14ac:dyDescent="0.35">
      <c r="B230" t="str">
        <f>IFERROR(IF(B229+1&gt;'Tablero de control'!$C$12,"",B229+1),"")</f>
        <v/>
      </c>
      <c r="C230" s="1" t="str">
        <f t="shared" si="12"/>
        <v/>
      </c>
      <c r="D230" s="1">
        <v>0</v>
      </c>
      <c r="E230" s="1" t="str">
        <f>IF($B230="","",IF('Tablero de control'!$C$8="Fija",$K$12,IF('Tablero de control'!$C$8="Variable",$K$13+G230,IF('Tablero de control'!$C$8="Bullet",G230+IF($B230=$K$11,C230,0),0))))</f>
        <v/>
      </c>
      <c r="F230" s="1" t="str">
        <f t="shared" si="13"/>
        <v/>
      </c>
      <c r="G230" s="1" t="str">
        <f t="shared" si="14"/>
        <v/>
      </c>
      <c r="H230" s="1" t="str">
        <f t="shared" si="15"/>
        <v/>
      </c>
    </row>
    <row r="231" spans="2:8" x14ac:dyDescent="0.35">
      <c r="B231" t="str">
        <f>IFERROR(IF(B230+1&gt;'Tablero de control'!$C$12,"",B230+1),"")</f>
        <v/>
      </c>
      <c r="C231" s="1" t="str">
        <f t="shared" si="12"/>
        <v/>
      </c>
      <c r="D231" s="1">
        <v>0</v>
      </c>
      <c r="E231" s="1" t="str">
        <f>IF($B231="","",IF('Tablero de control'!$C$8="Fija",$K$12,IF('Tablero de control'!$C$8="Variable",$K$13+G231,IF('Tablero de control'!$C$8="Bullet",G231+IF($B231=$K$11,C231,0),0))))</f>
        <v/>
      </c>
      <c r="F231" s="1" t="str">
        <f t="shared" si="13"/>
        <v/>
      </c>
      <c r="G231" s="1" t="str">
        <f t="shared" si="14"/>
        <v/>
      </c>
      <c r="H231" s="1" t="str">
        <f t="shared" si="15"/>
        <v/>
      </c>
    </row>
    <row r="232" spans="2:8" x14ac:dyDescent="0.35">
      <c r="B232" t="str">
        <f>IFERROR(IF(B231+1&gt;'Tablero de control'!$C$12,"",B231+1),"")</f>
        <v/>
      </c>
      <c r="C232" s="1" t="str">
        <f t="shared" si="12"/>
        <v/>
      </c>
      <c r="D232" s="1">
        <v>0</v>
      </c>
      <c r="E232" s="1" t="str">
        <f>IF($B232="","",IF('Tablero de control'!$C$8="Fija",$K$12,IF('Tablero de control'!$C$8="Variable",$K$13+G232,IF('Tablero de control'!$C$8="Bullet",G232+IF($B232=$K$11,C232,0),0))))</f>
        <v/>
      </c>
      <c r="F232" s="1" t="str">
        <f t="shared" si="13"/>
        <v/>
      </c>
      <c r="G232" s="1" t="str">
        <f t="shared" si="14"/>
        <v/>
      </c>
      <c r="H232" s="1" t="str">
        <f t="shared" si="15"/>
        <v/>
      </c>
    </row>
    <row r="233" spans="2:8" x14ac:dyDescent="0.35">
      <c r="B233" t="str">
        <f>IFERROR(IF(B232+1&gt;'Tablero de control'!$C$12,"",B232+1),"")</f>
        <v/>
      </c>
      <c r="C233" s="1" t="str">
        <f t="shared" si="12"/>
        <v/>
      </c>
      <c r="D233" s="1">
        <v>0</v>
      </c>
      <c r="E233" s="1" t="str">
        <f>IF($B233="","",IF('Tablero de control'!$C$8="Fija",$K$12,IF('Tablero de control'!$C$8="Variable",$K$13+G233,IF('Tablero de control'!$C$8="Bullet",G233+IF($B233=$K$11,C233,0),0))))</f>
        <v/>
      </c>
      <c r="F233" s="1" t="str">
        <f t="shared" si="13"/>
        <v/>
      </c>
      <c r="G233" s="1" t="str">
        <f t="shared" si="14"/>
        <v/>
      </c>
      <c r="H233" s="1" t="str">
        <f t="shared" si="15"/>
        <v/>
      </c>
    </row>
    <row r="234" spans="2:8" x14ac:dyDescent="0.35">
      <c r="B234" t="str">
        <f>IFERROR(IF(B233+1&gt;'Tablero de control'!$C$12,"",B233+1),"")</f>
        <v/>
      </c>
      <c r="C234" s="1" t="str">
        <f t="shared" si="12"/>
        <v/>
      </c>
      <c r="D234" s="1">
        <v>0</v>
      </c>
      <c r="E234" s="1" t="str">
        <f>IF($B234="","",IF('Tablero de control'!$C$8="Fija",$K$12,IF('Tablero de control'!$C$8="Variable",$K$13+G234,IF('Tablero de control'!$C$8="Bullet",G234+IF($B234=$K$11,C234,0),0))))</f>
        <v/>
      </c>
      <c r="F234" s="1" t="str">
        <f t="shared" si="13"/>
        <v/>
      </c>
      <c r="G234" s="1" t="str">
        <f t="shared" si="14"/>
        <v/>
      </c>
      <c r="H234" s="1" t="str">
        <f t="shared" si="15"/>
        <v/>
      </c>
    </row>
    <row r="235" spans="2:8" x14ac:dyDescent="0.35">
      <c r="B235" t="str">
        <f>IFERROR(IF(B234+1&gt;'Tablero de control'!$C$12,"",B234+1),"")</f>
        <v/>
      </c>
      <c r="C235" s="1" t="str">
        <f t="shared" si="12"/>
        <v/>
      </c>
      <c r="D235" s="1">
        <v>0</v>
      </c>
      <c r="E235" s="1" t="str">
        <f>IF($B235="","",IF('Tablero de control'!$C$8="Fija",$K$12,IF('Tablero de control'!$C$8="Variable",$K$13+G235,IF('Tablero de control'!$C$8="Bullet",G235+IF($B235=$K$11,C235,0),0))))</f>
        <v/>
      </c>
      <c r="F235" s="1" t="str">
        <f t="shared" si="13"/>
        <v/>
      </c>
      <c r="G235" s="1" t="str">
        <f t="shared" si="14"/>
        <v/>
      </c>
      <c r="H235" s="1" t="str">
        <f t="shared" si="15"/>
        <v/>
      </c>
    </row>
    <row r="236" spans="2:8" x14ac:dyDescent="0.35">
      <c r="B236" t="str">
        <f>IFERROR(IF(B235+1&gt;'Tablero de control'!$C$12,"",B235+1),"")</f>
        <v/>
      </c>
      <c r="C236" s="1" t="str">
        <f t="shared" si="12"/>
        <v/>
      </c>
      <c r="D236" s="1">
        <v>0</v>
      </c>
      <c r="E236" s="1" t="str">
        <f>IF($B236="","",IF('Tablero de control'!$C$8="Fija",$K$12,IF('Tablero de control'!$C$8="Variable",$K$13+G236,IF('Tablero de control'!$C$8="Bullet",G236+IF($B236=$K$11,C236,0),0))))</f>
        <v/>
      </c>
      <c r="F236" s="1" t="str">
        <f t="shared" si="13"/>
        <v/>
      </c>
      <c r="G236" s="1" t="str">
        <f t="shared" si="14"/>
        <v/>
      </c>
      <c r="H236" s="1" t="str">
        <f t="shared" si="15"/>
        <v/>
      </c>
    </row>
    <row r="237" spans="2:8" x14ac:dyDescent="0.35">
      <c r="B237" t="str">
        <f>IFERROR(IF(B236+1&gt;'Tablero de control'!$C$12,"",B236+1),"")</f>
        <v/>
      </c>
      <c r="C237" s="1" t="str">
        <f t="shared" si="12"/>
        <v/>
      </c>
      <c r="D237" s="1">
        <v>0</v>
      </c>
      <c r="E237" s="1" t="str">
        <f>IF($B237="","",IF('Tablero de control'!$C$8="Fija",$K$12,IF('Tablero de control'!$C$8="Variable",$K$13+G237,IF('Tablero de control'!$C$8="Bullet",G237+IF($B237=$K$11,C237,0),0))))</f>
        <v/>
      </c>
      <c r="F237" s="1" t="str">
        <f t="shared" si="13"/>
        <v/>
      </c>
      <c r="G237" s="1" t="str">
        <f t="shared" si="14"/>
        <v/>
      </c>
      <c r="H237" s="1" t="str">
        <f t="shared" si="15"/>
        <v/>
      </c>
    </row>
    <row r="238" spans="2:8" x14ac:dyDescent="0.35">
      <c r="B238" t="str">
        <f>IFERROR(IF(B237+1&gt;'Tablero de control'!$C$12,"",B237+1),"")</f>
        <v/>
      </c>
      <c r="C238" s="1" t="str">
        <f t="shared" si="12"/>
        <v/>
      </c>
      <c r="D238" s="1">
        <v>0</v>
      </c>
      <c r="E238" s="1" t="str">
        <f>IF($B238="","",IF('Tablero de control'!$C$8="Fija",$K$12,IF('Tablero de control'!$C$8="Variable",$K$13+G238,IF('Tablero de control'!$C$8="Bullet",G238+IF($B238=$K$11,C238,0),0))))</f>
        <v/>
      </c>
      <c r="F238" s="1" t="str">
        <f t="shared" si="13"/>
        <v/>
      </c>
      <c r="G238" s="1" t="str">
        <f t="shared" si="14"/>
        <v/>
      </c>
      <c r="H238" s="1" t="str">
        <f t="shared" si="15"/>
        <v/>
      </c>
    </row>
    <row r="239" spans="2:8" x14ac:dyDescent="0.35">
      <c r="B239" t="str">
        <f>IFERROR(IF(B238+1&gt;'Tablero de control'!$C$12,"",B238+1),"")</f>
        <v/>
      </c>
      <c r="C239" s="1" t="str">
        <f t="shared" si="12"/>
        <v/>
      </c>
      <c r="D239" s="1">
        <v>0</v>
      </c>
      <c r="E239" s="1" t="str">
        <f>IF($B239="","",IF('Tablero de control'!$C$8="Fija",$K$12,IF('Tablero de control'!$C$8="Variable",$K$13+G239,IF('Tablero de control'!$C$8="Bullet",G239+IF($B239=$K$11,C239,0),0))))</f>
        <v/>
      </c>
      <c r="F239" s="1" t="str">
        <f t="shared" si="13"/>
        <v/>
      </c>
      <c r="G239" s="1" t="str">
        <f t="shared" si="14"/>
        <v/>
      </c>
      <c r="H239" s="1" t="str">
        <f t="shared" si="15"/>
        <v/>
      </c>
    </row>
    <row r="240" spans="2:8" x14ac:dyDescent="0.35">
      <c r="B240" t="str">
        <f>IFERROR(IF(B239+1&gt;'Tablero de control'!$C$12,"",B239+1),"")</f>
        <v/>
      </c>
      <c r="C240" s="1" t="str">
        <f t="shared" si="12"/>
        <v/>
      </c>
      <c r="D240" s="1">
        <v>0</v>
      </c>
      <c r="E240" s="1" t="str">
        <f>IF($B240="","",IF('Tablero de control'!$C$8="Fija",$K$12,IF('Tablero de control'!$C$8="Variable",$K$13+G240,IF('Tablero de control'!$C$8="Bullet",G240+IF($B240=$K$11,C240,0),0))))</f>
        <v/>
      </c>
      <c r="F240" s="1" t="str">
        <f t="shared" si="13"/>
        <v/>
      </c>
      <c r="G240" s="1" t="str">
        <f t="shared" si="14"/>
        <v/>
      </c>
      <c r="H240" s="1" t="str">
        <f t="shared" si="15"/>
        <v/>
      </c>
    </row>
    <row r="241" spans="2:8" x14ac:dyDescent="0.35">
      <c r="B241" t="str">
        <f>IFERROR(IF(B240+1&gt;'Tablero de control'!$C$12,"",B240+1),"")</f>
        <v/>
      </c>
      <c r="C241" s="1" t="str">
        <f t="shared" si="12"/>
        <v/>
      </c>
      <c r="D241" s="1">
        <v>0</v>
      </c>
      <c r="E241" s="1" t="str">
        <f>IF($B241="","",IF('Tablero de control'!$C$8="Fija",$K$12,IF('Tablero de control'!$C$8="Variable",$K$13+G241,IF('Tablero de control'!$C$8="Bullet",G241+IF($B241=$K$11,C241,0),0))))</f>
        <v/>
      </c>
      <c r="F241" s="1" t="str">
        <f t="shared" si="13"/>
        <v/>
      </c>
      <c r="G241" s="1" t="str">
        <f t="shared" si="14"/>
        <v/>
      </c>
      <c r="H241" s="1" t="str">
        <f t="shared" si="15"/>
        <v/>
      </c>
    </row>
    <row r="242" spans="2:8" x14ac:dyDescent="0.35">
      <c r="B242" t="str">
        <f>IFERROR(IF(B241+1&gt;'Tablero de control'!$C$12,"",B241+1),"")</f>
        <v/>
      </c>
      <c r="C242" s="1" t="str">
        <f t="shared" si="12"/>
        <v/>
      </c>
      <c r="D242" s="1">
        <v>0</v>
      </c>
      <c r="E242" s="1" t="str">
        <f>IF($B242="","",IF('Tablero de control'!$C$8="Fija",$K$12,IF('Tablero de control'!$C$8="Variable",$K$13+G242,IF('Tablero de control'!$C$8="Bullet",G242+IF($B242=$K$11,C242,0),0))))</f>
        <v/>
      </c>
      <c r="F242" s="1" t="str">
        <f t="shared" si="13"/>
        <v/>
      </c>
      <c r="G242" s="1" t="str">
        <f t="shared" si="14"/>
        <v/>
      </c>
      <c r="H242" s="1" t="str">
        <f t="shared" si="15"/>
        <v/>
      </c>
    </row>
    <row r="243" spans="2:8" x14ac:dyDescent="0.35">
      <c r="B243" t="str">
        <f>IFERROR(IF(B242+1&gt;'Tablero de control'!$C$12,"",B242+1),"")</f>
        <v/>
      </c>
      <c r="C243" s="1" t="str">
        <f t="shared" si="12"/>
        <v/>
      </c>
      <c r="D243" s="1">
        <v>0</v>
      </c>
      <c r="E243" s="1" t="str">
        <f>IF($B243="","",IF('Tablero de control'!$C$8="Fija",$K$12,IF('Tablero de control'!$C$8="Variable",$K$13+G243,IF('Tablero de control'!$C$8="Bullet",G243+IF($B243=$K$11,C243,0),0))))</f>
        <v/>
      </c>
      <c r="F243" s="1" t="str">
        <f t="shared" si="13"/>
        <v/>
      </c>
      <c r="G243" s="1" t="str">
        <f t="shared" si="14"/>
        <v/>
      </c>
      <c r="H243" s="1" t="str">
        <f t="shared" si="15"/>
        <v/>
      </c>
    </row>
    <row r="244" spans="2:8" x14ac:dyDescent="0.35">
      <c r="B244" t="str">
        <f>IFERROR(IF(B243+1&gt;'Tablero de control'!$C$12,"",B243+1),"")</f>
        <v/>
      </c>
      <c r="C244" s="1" t="str">
        <f t="shared" si="12"/>
        <v/>
      </c>
      <c r="D244" s="1">
        <v>0</v>
      </c>
      <c r="E244" s="1" t="str">
        <f>IF($B244="","",IF('Tablero de control'!$C$8="Fija",$K$12,IF('Tablero de control'!$C$8="Variable",$K$13+G244,IF('Tablero de control'!$C$8="Bullet",G244+IF($B244=$K$11,C244,0),0))))</f>
        <v/>
      </c>
      <c r="F244" s="1" t="str">
        <f t="shared" si="13"/>
        <v/>
      </c>
      <c r="G244" s="1" t="str">
        <f t="shared" si="14"/>
        <v/>
      </c>
      <c r="H244" s="1" t="str">
        <f t="shared" si="15"/>
        <v/>
      </c>
    </row>
    <row r="245" spans="2:8" x14ac:dyDescent="0.35">
      <c r="B245" t="str">
        <f>IFERROR(IF(B244+1&gt;'Tablero de control'!$C$12,"",B244+1),"")</f>
        <v/>
      </c>
      <c r="C245" s="1" t="str">
        <f t="shared" si="12"/>
        <v/>
      </c>
      <c r="D245" s="1">
        <v>0</v>
      </c>
      <c r="E245" s="1" t="str">
        <f>IF($B245="","",IF('Tablero de control'!$C$8="Fija",$K$12,IF('Tablero de control'!$C$8="Variable",$K$13+G245,IF('Tablero de control'!$C$8="Bullet",G245+IF($B245=$K$11,C245,0),0))))</f>
        <v/>
      </c>
      <c r="F245" s="1" t="str">
        <f t="shared" si="13"/>
        <v/>
      </c>
      <c r="G245" s="1" t="str">
        <f t="shared" si="14"/>
        <v/>
      </c>
      <c r="H245" s="1" t="str">
        <f t="shared" si="15"/>
        <v/>
      </c>
    </row>
    <row r="246" spans="2:8" x14ac:dyDescent="0.35">
      <c r="B246" t="str">
        <f>IFERROR(IF(B245+1&gt;'Tablero de control'!$C$12,"",B245+1),"")</f>
        <v/>
      </c>
      <c r="C246" s="1" t="str">
        <f t="shared" si="12"/>
        <v/>
      </c>
      <c r="D246" s="1">
        <v>0</v>
      </c>
      <c r="E246" s="1" t="str">
        <f>IF($B246="","",IF('Tablero de control'!$C$8="Fija",$K$12,IF('Tablero de control'!$C$8="Variable",$K$13+G246,IF('Tablero de control'!$C$8="Bullet",G246+IF($B246=$K$11,C246,0),0))))</f>
        <v/>
      </c>
      <c r="F246" s="1" t="str">
        <f t="shared" si="13"/>
        <v/>
      </c>
      <c r="G246" s="1" t="str">
        <f t="shared" si="14"/>
        <v/>
      </c>
      <c r="H246" s="1" t="str">
        <f t="shared" si="15"/>
        <v/>
      </c>
    </row>
    <row r="247" spans="2:8" x14ac:dyDescent="0.35">
      <c r="B247" t="str">
        <f>IFERROR(IF(B246+1&gt;'Tablero de control'!$C$12,"",B246+1),"")</f>
        <v/>
      </c>
      <c r="C247" s="1" t="str">
        <f t="shared" si="12"/>
        <v/>
      </c>
      <c r="D247" s="1">
        <v>0</v>
      </c>
      <c r="E247" s="1" t="str">
        <f>IF($B247="","",IF('Tablero de control'!$C$8="Fija",$K$12,IF('Tablero de control'!$C$8="Variable",$K$13+G247,IF('Tablero de control'!$C$8="Bullet",G247+IF($B247=$K$11,C247,0),0))))</f>
        <v/>
      </c>
      <c r="F247" s="1" t="str">
        <f t="shared" si="13"/>
        <v/>
      </c>
      <c r="G247" s="1" t="str">
        <f t="shared" si="14"/>
        <v/>
      </c>
      <c r="H247" s="1" t="str">
        <f t="shared" si="15"/>
        <v/>
      </c>
    </row>
    <row r="248" spans="2:8" x14ac:dyDescent="0.35">
      <c r="B248" t="str">
        <f>IFERROR(IF(B247+1&gt;'Tablero de control'!$C$12,"",B247+1),"")</f>
        <v/>
      </c>
      <c r="C248" s="1" t="str">
        <f t="shared" si="12"/>
        <v/>
      </c>
      <c r="D248" s="1">
        <v>0</v>
      </c>
      <c r="E248" s="1" t="str">
        <f>IF($B248="","",IF('Tablero de control'!$C$8="Fija",$K$12,IF('Tablero de control'!$C$8="Variable",$K$13+G248,IF('Tablero de control'!$C$8="Bullet",G248+IF($B248=$K$11,C248,0),0))))</f>
        <v/>
      </c>
      <c r="F248" s="1" t="str">
        <f t="shared" si="13"/>
        <v/>
      </c>
      <c r="G248" s="1" t="str">
        <f t="shared" si="14"/>
        <v/>
      </c>
      <c r="H248" s="1" t="str">
        <f t="shared" si="15"/>
        <v/>
      </c>
    </row>
    <row r="249" spans="2:8" x14ac:dyDescent="0.35">
      <c r="B249" t="str">
        <f>IFERROR(IF(B248+1&gt;'Tablero de control'!$C$12,"",B248+1),"")</f>
        <v/>
      </c>
      <c r="C249" s="1" t="str">
        <f t="shared" si="12"/>
        <v/>
      </c>
      <c r="D249" s="1">
        <v>0</v>
      </c>
      <c r="E249" s="1" t="str">
        <f>IF($B249="","",IF('Tablero de control'!$C$8="Fija",$K$12,IF('Tablero de control'!$C$8="Variable",$K$13+G249,IF('Tablero de control'!$C$8="Bullet",G249+IF($B249=$K$11,C249,0),0))))</f>
        <v/>
      </c>
      <c r="F249" s="1" t="str">
        <f t="shared" si="13"/>
        <v/>
      </c>
      <c r="G249" s="1" t="str">
        <f t="shared" si="14"/>
        <v/>
      </c>
      <c r="H249" s="1" t="str">
        <f t="shared" si="15"/>
        <v/>
      </c>
    </row>
    <row r="250" spans="2:8" x14ac:dyDescent="0.35">
      <c r="B250" t="str">
        <f>IFERROR(IF(B249+1&gt;'Tablero de control'!$C$12,"",B249+1),"")</f>
        <v/>
      </c>
      <c r="C250" s="1" t="str">
        <f t="shared" si="12"/>
        <v/>
      </c>
      <c r="D250" s="1">
        <v>0</v>
      </c>
      <c r="E250" s="1" t="str">
        <f>IF($B250="","",IF('Tablero de control'!$C$8="Fija",$K$12,IF('Tablero de control'!$C$8="Variable",$K$13+G250,IF('Tablero de control'!$C$8="Bullet",G250+IF($B250=$K$11,C250,0),0))))</f>
        <v/>
      </c>
      <c r="F250" s="1" t="str">
        <f t="shared" si="13"/>
        <v/>
      </c>
      <c r="G250" s="1" t="str">
        <f t="shared" si="14"/>
        <v/>
      </c>
      <c r="H250" s="1" t="str">
        <f t="shared" si="15"/>
        <v/>
      </c>
    </row>
    <row r="251" spans="2:8" x14ac:dyDescent="0.35">
      <c r="B251" t="str">
        <f>IFERROR(IF(B250+1&gt;'Tablero de control'!$C$12,"",B250+1),"")</f>
        <v/>
      </c>
      <c r="C251" s="1" t="str">
        <f t="shared" si="12"/>
        <v/>
      </c>
      <c r="D251" s="1">
        <v>0</v>
      </c>
      <c r="E251" s="1" t="str">
        <f>IF($B251="","",IF('Tablero de control'!$C$8="Fija",$K$12,IF('Tablero de control'!$C$8="Variable",$K$13+G251,IF('Tablero de control'!$C$8="Bullet",G251+IF($B251=$K$11,C251,0),0))))</f>
        <v/>
      </c>
      <c r="F251" s="1" t="str">
        <f t="shared" si="13"/>
        <v/>
      </c>
      <c r="G251" s="1" t="str">
        <f t="shared" si="14"/>
        <v/>
      </c>
      <c r="H251" s="1" t="str">
        <f t="shared" si="15"/>
        <v/>
      </c>
    </row>
    <row r="252" spans="2:8" x14ac:dyDescent="0.35">
      <c r="B252" t="str">
        <f>IFERROR(IF(B251+1&gt;'Tablero de control'!$C$12,"",B251+1),"")</f>
        <v/>
      </c>
      <c r="C252" s="1" t="str">
        <f t="shared" si="12"/>
        <v/>
      </c>
      <c r="D252" s="1">
        <v>0</v>
      </c>
      <c r="E252" s="1" t="str">
        <f>IF($B252="","",IF('Tablero de control'!$C$8="Fija",$K$12,IF('Tablero de control'!$C$8="Variable",$K$13+G252,IF('Tablero de control'!$C$8="Bullet",G252+IF($B252=$K$11,C252,0),0))))</f>
        <v/>
      </c>
      <c r="F252" s="1" t="str">
        <f t="shared" si="13"/>
        <v/>
      </c>
      <c r="G252" s="1" t="str">
        <f t="shared" si="14"/>
        <v/>
      </c>
      <c r="H252" s="1" t="str">
        <f t="shared" si="15"/>
        <v/>
      </c>
    </row>
    <row r="253" spans="2:8" x14ac:dyDescent="0.35">
      <c r="B253" t="str">
        <f>IFERROR(IF(B252+1&gt;'Tablero de control'!$C$12,"",B252+1),"")</f>
        <v/>
      </c>
      <c r="C253" s="1" t="str">
        <f t="shared" si="12"/>
        <v/>
      </c>
      <c r="D253" s="1">
        <v>0</v>
      </c>
      <c r="E253" s="1" t="str">
        <f>IF($B253="","",IF('Tablero de control'!$C$8="Fija",$K$12,IF('Tablero de control'!$C$8="Variable",$K$13+G253,IF('Tablero de control'!$C$8="Bullet",G253+IF($B253=$K$11,C253,0),0))))</f>
        <v/>
      </c>
      <c r="F253" s="1" t="str">
        <f t="shared" si="13"/>
        <v/>
      </c>
      <c r="G253" s="1" t="str">
        <f t="shared" si="14"/>
        <v/>
      </c>
      <c r="H253" s="1" t="str">
        <f t="shared" si="15"/>
        <v/>
      </c>
    </row>
    <row r="254" spans="2:8" x14ac:dyDescent="0.35">
      <c r="B254" t="str">
        <f>IFERROR(IF(B253+1&gt;'Tablero de control'!$C$12,"",B253+1),"")</f>
        <v/>
      </c>
      <c r="C254" s="1" t="str">
        <f t="shared" si="12"/>
        <v/>
      </c>
      <c r="D254" s="1">
        <v>0</v>
      </c>
      <c r="E254" s="1" t="str">
        <f>IF($B254="","",IF('Tablero de control'!$C$8="Fija",$K$12,IF('Tablero de control'!$C$8="Variable",$K$13+G254,IF('Tablero de control'!$C$8="Bullet",G254+IF($B254=$K$11,C254,0),0))))</f>
        <v/>
      </c>
      <c r="F254" s="1" t="str">
        <f t="shared" si="13"/>
        <v/>
      </c>
      <c r="G254" s="1" t="str">
        <f t="shared" si="14"/>
        <v/>
      </c>
      <c r="H254" s="1" t="str">
        <f t="shared" si="15"/>
        <v/>
      </c>
    </row>
    <row r="255" spans="2:8" x14ac:dyDescent="0.35">
      <c r="B255" t="str">
        <f>IFERROR(IF(B254+1&gt;'Tablero de control'!$C$12,"",B254+1),"")</f>
        <v/>
      </c>
      <c r="C255" s="1" t="str">
        <f t="shared" si="12"/>
        <v/>
      </c>
      <c r="D255" s="1">
        <v>0</v>
      </c>
      <c r="E255" s="1" t="str">
        <f>IF($B255="","",IF('Tablero de control'!$C$8="Fija",$K$12,IF('Tablero de control'!$C$8="Variable",$K$13+G255,IF('Tablero de control'!$C$8="Bullet",G255+IF($B255=$K$11,C255,0),0))))</f>
        <v/>
      </c>
      <c r="F255" s="1" t="str">
        <f t="shared" si="13"/>
        <v/>
      </c>
      <c r="G255" s="1" t="str">
        <f t="shared" si="14"/>
        <v/>
      </c>
      <c r="H255" s="1" t="str">
        <f t="shared" si="15"/>
        <v/>
      </c>
    </row>
    <row r="256" spans="2:8" x14ac:dyDescent="0.35">
      <c r="B256" t="str">
        <f>IFERROR(IF(B255+1&gt;'Tablero de control'!$C$12,"",B255+1),"")</f>
        <v/>
      </c>
      <c r="C256" s="1" t="str">
        <f t="shared" si="12"/>
        <v/>
      </c>
      <c r="D256" s="1">
        <v>0</v>
      </c>
      <c r="E256" s="1" t="str">
        <f>IF($B256="","",IF('Tablero de control'!$C$8="Fija",$K$12,IF('Tablero de control'!$C$8="Variable",$K$13+G256,IF('Tablero de control'!$C$8="Bullet",G256+IF($B256=$K$11,C256,0),0))))</f>
        <v/>
      </c>
      <c r="F256" s="1" t="str">
        <f t="shared" si="13"/>
        <v/>
      </c>
      <c r="G256" s="1" t="str">
        <f t="shared" si="14"/>
        <v/>
      </c>
      <c r="H256" s="1" t="str">
        <f t="shared" si="15"/>
        <v/>
      </c>
    </row>
    <row r="257" spans="2:8" x14ac:dyDescent="0.35">
      <c r="B257" t="str">
        <f>IFERROR(IF(B256+1&gt;'Tablero de control'!$C$12,"",B256+1),"")</f>
        <v/>
      </c>
      <c r="C257" s="1" t="str">
        <f t="shared" si="12"/>
        <v/>
      </c>
      <c r="D257" s="1">
        <v>0</v>
      </c>
      <c r="E257" s="1" t="str">
        <f>IF($B257="","",IF('Tablero de control'!$C$8="Fija",$K$12,IF('Tablero de control'!$C$8="Variable",$K$13+G257,IF('Tablero de control'!$C$8="Bullet",G257+IF($B257=$K$11,C257,0),0))))</f>
        <v/>
      </c>
      <c r="F257" s="1" t="str">
        <f t="shared" si="13"/>
        <v/>
      </c>
      <c r="G257" s="1" t="str">
        <f t="shared" si="14"/>
        <v/>
      </c>
      <c r="H257" s="1" t="str">
        <f t="shared" si="15"/>
        <v/>
      </c>
    </row>
    <row r="258" spans="2:8" x14ac:dyDescent="0.35">
      <c r="B258" t="str">
        <f>IFERROR(IF(B257+1&gt;'Tablero de control'!$C$12,"",B257+1),"")</f>
        <v/>
      </c>
      <c r="C258" s="1" t="str">
        <f t="shared" si="12"/>
        <v/>
      </c>
      <c r="D258" s="1">
        <v>0</v>
      </c>
      <c r="E258" s="1" t="str">
        <f>IF($B258="","",IF('Tablero de control'!$C$8="Fija",$K$12,IF('Tablero de control'!$C$8="Variable",$K$13+G258,IF('Tablero de control'!$C$8="Bullet",G258+IF($B258=$K$11,C258,0),0))))</f>
        <v/>
      </c>
      <c r="F258" s="1" t="str">
        <f t="shared" si="13"/>
        <v/>
      </c>
      <c r="G258" s="1" t="str">
        <f t="shared" si="14"/>
        <v/>
      </c>
      <c r="H258" s="1" t="str">
        <f t="shared" si="15"/>
        <v/>
      </c>
    </row>
    <row r="259" spans="2:8" x14ac:dyDescent="0.35">
      <c r="B259" t="str">
        <f>IFERROR(IF(B258+1&gt;'Tablero de control'!$C$12,"",B258+1),"")</f>
        <v/>
      </c>
      <c r="C259" s="1" t="str">
        <f t="shared" si="12"/>
        <v/>
      </c>
      <c r="D259" s="1">
        <v>0</v>
      </c>
      <c r="E259" s="1" t="str">
        <f>IF($B259="","",IF('Tablero de control'!$C$8="Fija",$K$12,IF('Tablero de control'!$C$8="Variable",$K$13+G259,IF('Tablero de control'!$C$8="Bullet",G259+IF($B259=$K$11,C259,0),0))))</f>
        <v/>
      </c>
      <c r="F259" s="1" t="str">
        <f t="shared" si="13"/>
        <v/>
      </c>
      <c r="G259" s="1" t="str">
        <f t="shared" si="14"/>
        <v/>
      </c>
      <c r="H259" s="1" t="str">
        <f t="shared" si="15"/>
        <v/>
      </c>
    </row>
    <row r="260" spans="2:8" x14ac:dyDescent="0.35">
      <c r="B260" t="str">
        <f>IFERROR(IF(B259+1&gt;'Tablero de control'!$C$12,"",B259+1),"")</f>
        <v/>
      </c>
      <c r="C260" s="1" t="str">
        <f t="shared" si="12"/>
        <v/>
      </c>
      <c r="D260" s="1">
        <v>0</v>
      </c>
      <c r="E260" s="1" t="str">
        <f>IF($B260="","",IF('Tablero de control'!$C$8="Fija",$K$12,IF('Tablero de control'!$C$8="Variable",$K$13+G260,IF('Tablero de control'!$C$8="Bullet",G260+IF($B260=$K$11,C260,0),0))))</f>
        <v/>
      </c>
      <c r="F260" s="1" t="str">
        <f t="shared" si="13"/>
        <v/>
      </c>
      <c r="G260" s="1" t="str">
        <f t="shared" si="14"/>
        <v/>
      </c>
      <c r="H260" s="1" t="str">
        <f t="shared" si="15"/>
        <v/>
      </c>
    </row>
    <row r="261" spans="2:8" x14ac:dyDescent="0.35">
      <c r="B261" t="str">
        <f>IFERROR(IF(B260+1&gt;'Tablero de control'!$C$12,"",B260+1),"")</f>
        <v/>
      </c>
      <c r="C261" s="1" t="str">
        <f t="shared" si="12"/>
        <v/>
      </c>
      <c r="D261" s="1">
        <v>0</v>
      </c>
      <c r="E261" s="1" t="str">
        <f>IF($B261="","",IF('Tablero de control'!$C$8="Fija",$K$12,IF('Tablero de control'!$C$8="Variable",$K$13+G261,IF('Tablero de control'!$C$8="Bullet",G261+IF($B261=$K$11,C261,0),0))))</f>
        <v/>
      </c>
      <c r="F261" s="1" t="str">
        <f t="shared" si="13"/>
        <v/>
      </c>
      <c r="G261" s="1" t="str">
        <f t="shared" si="14"/>
        <v/>
      </c>
      <c r="H261" s="1" t="str">
        <f t="shared" si="15"/>
        <v/>
      </c>
    </row>
    <row r="262" spans="2:8" x14ac:dyDescent="0.35">
      <c r="B262" t="str">
        <f>IFERROR(IF(B261+1&gt;'Tablero de control'!$C$12,"",B261+1),"")</f>
        <v/>
      </c>
      <c r="C262" s="1" t="str">
        <f t="shared" si="12"/>
        <v/>
      </c>
      <c r="D262" s="1">
        <v>0</v>
      </c>
      <c r="E262" s="1" t="str">
        <f>IF($B262="","",IF('Tablero de control'!$C$8="Fija",$K$12,IF('Tablero de control'!$C$8="Variable",$K$13+G262,IF('Tablero de control'!$C$8="Bullet",G262+IF($B262=$K$11,C262,0),0))))</f>
        <v/>
      </c>
      <c r="F262" s="1" t="str">
        <f t="shared" si="13"/>
        <v/>
      </c>
      <c r="G262" s="1" t="str">
        <f t="shared" si="14"/>
        <v/>
      </c>
      <c r="H262" s="1" t="str">
        <f t="shared" si="15"/>
        <v/>
      </c>
    </row>
    <row r="263" spans="2:8" x14ac:dyDescent="0.35">
      <c r="B263" t="str">
        <f>IFERROR(IF(B262+1&gt;'Tablero de control'!$C$12,"",B262+1),"")</f>
        <v/>
      </c>
      <c r="C263" s="1" t="str">
        <f t="shared" si="12"/>
        <v/>
      </c>
      <c r="D263" s="1">
        <v>0</v>
      </c>
      <c r="E263" s="1" t="str">
        <f>IF($B263="","",IF('Tablero de control'!$C$8="Fija",$K$12,IF('Tablero de control'!$C$8="Variable",$K$13+G263,IF('Tablero de control'!$C$8="Bullet",G263+IF($B263=$K$11,C263,0),0))))</f>
        <v/>
      </c>
      <c r="F263" s="1" t="str">
        <f t="shared" si="13"/>
        <v/>
      </c>
      <c r="G263" s="1" t="str">
        <f t="shared" si="14"/>
        <v/>
      </c>
      <c r="H263" s="1" t="str">
        <f t="shared" si="15"/>
        <v/>
      </c>
    </row>
    <row r="264" spans="2:8" x14ac:dyDescent="0.35">
      <c r="B264" t="str">
        <f>IFERROR(IF(B263+1&gt;'Tablero de control'!$C$12,"",B263+1),"")</f>
        <v/>
      </c>
      <c r="C264" s="1" t="str">
        <f t="shared" si="12"/>
        <v/>
      </c>
      <c r="D264" s="1">
        <v>0</v>
      </c>
      <c r="E264" s="1" t="str">
        <f>IF($B264="","",IF('Tablero de control'!$C$8="Fija",$K$12,IF('Tablero de control'!$C$8="Variable",$K$13+G264,IF('Tablero de control'!$C$8="Bullet",G264+IF($B264=$K$11,C264,0),0))))</f>
        <v/>
      </c>
      <c r="F264" s="1" t="str">
        <f t="shared" si="13"/>
        <v/>
      </c>
      <c r="G264" s="1" t="str">
        <f t="shared" si="14"/>
        <v/>
      </c>
      <c r="H264" s="1" t="str">
        <f t="shared" si="15"/>
        <v/>
      </c>
    </row>
    <row r="265" spans="2:8" x14ac:dyDescent="0.35">
      <c r="B265" t="str">
        <f>IFERROR(IF(B264+1&gt;'Tablero de control'!$C$12,"",B264+1),"")</f>
        <v/>
      </c>
      <c r="C265" s="1" t="str">
        <f t="shared" si="12"/>
        <v/>
      </c>
      <c r="D265" s="1">
        <v>0</v>
      </c>
      <c r="E265" s="1" t="str">
        <f>IF($B265="","",IF('Tablero de control'!$C$8="Fija",$K$12,IF('Tablero de control'!$C$8="Variable",$K$13+G265,IF('Tablero de control'!$C$8="Bullet",G265+IF($B265=$K$11,C265,0),0))))</f>
        <v/>
      </c>
      <c r="F265" s="1" t="str">
        <f t="shared" si="13"/>
        <v/>
      </c>
      <c r="G265" s="1" t="str">
        <f t="shared" si="14"/>
        <v/>
      </c>
      <c r="H265" s="1" t="str">
        <f t="shared" si="15"/>
        <v/>
      </c>
    </row>
    <row r="266" spans="2:8" x14ac:dyDescent="0.35">
      <c r="B266" t="str">
        <f>IFERROR(IF(B265+1&gt;'Tablero de control'!$C$12,"",B265+1),"")</f>
        <v/>
      </c>
      <c r="C266" s="1" t="str">
        <f t="shared" si="12"/>
        <v/>
      </c>
      <c r="D266" s="1">
        <v>0</v>
      </c>
      <c r="E266" s="1" t="str">
        <f>IF($B266="","",IF('Tablero de control'!$C$8="Fija",$K$12,IF('Tablero de control'!$C$8="Variable",$K$13+G266,IF('Tablero de control'!$C$8="Bullet",G266+IF($B266=$K$11,C266,0),0))))</f>
        <v/>
      </c>
      <c r="F266" s="1" t="str">
        <f t="shared" si="13"/>
        <v/>
      </c>
      <c r="G266" s="1" t="str">
        <f t="shared" si="14"/>
        <v/>
      </c>
      <c r="H266" s="1" t="str">
        <f t="shared" si="15"/>
        <v/>
      </c>
    </row>
    <row r="267" spans="2:8" x14ac:dyDescent="0.35">
      <c r="B267" t="str">
        <f>IFERROR(IF(B266+1&gt;'Tablero de control'!$C$12,"",B266+1),"")</f>
        <v/>
      </c>
      <c r="C267" s="1" t="str">
        <f t="shared" ref="C267:C330" si="16">IF($B267="","",H266)</f>
        <v/>
      </c>
      <c r="D267" s="1">
        <v>0</v>
      </c>
      <c r="E267" s="1" t="str">
        <f>IF($B267="","",IF('Tablero de control'!$C$8="Fija",$K$12,IF('Tablero de control'!$C$8="Variable",$K$13+G267,IF('Tablero de control'!$C$8="Bullet",G267+IF($B267=$K$11,C267,0),0))))</f>
        <v/>
      </c>
      <c r="F267" s="1" t="str">
        <f t="shared" ref="F267:F330" si="17">IF($B267="","",E267-G267)</f>
        <v/>
      </c>
      <c r="G267" s="1" t="str">
        <f t="shared" ref="G267:G330" si="18">IF($B267="","",C267*$K$10)</f>
        <v/>
      </c>
      <c r="H267" s="1" t="str">
        <f t="shared" ref="H267:H330" si="19">IF($B267="","",ROUND(C267+D267-F267,2))</f>
        <v/>
      </c>
    </row>
    <row r="268" spans="2:8" x14ac:dyDescent="0.35">
      <c r="B268" t="str">
        <f>IFERROR(IF(B267+1&gt;'Tablero de control'!$C$12,"",B267+1),"")</f>
        <v/>
      </c>
      <c r="C268" s="1" t="str">
        <f t="shared" si="16"/>
        <v/>
      </c>
      <c r="D268" s="1">
        <v>0</v>
      </c>
      <c r="E268" s="1" t="str">
        <f>IF($B268="","",IF('Tablero de control'!$C$8="Fija",$K$12,IF('Tablero de control'!$C$8="Variable",$K$13+G268,IF('Tablero de control'!$C$8="Bullet",G268+IF($B268=$K$11,C268,0),0))))</f>
        <v/>
      </c>
      <c r="F268" s="1" t="str">
        <f t="shared" si="17"/>
        <v/>
      </c>
      <c r="G268" s="1" t="str">
        <f t="shared" si="18"/>
        <v/>
      </c>
      <c r="H268" s="1" t="str">
        <f t="shared" si="19"/>
        <v/>
      </c>
    </row>
    <row r="269" spans="2:8" x14ac:dyDescent="0.35">
      <c r="B269" t="str">
        <f>IFERROR(IF(B268+1&gt;'Tablero de control'!$C$12,"",B268+1),"")</f>
        <v/>
      </c>
      <c r="C269" s="1" t="str">
        <f t="shared" si="16"/>
        <v/>
      </c>
      <c r="D269" s="1">
        <v>0</v>
      </c>
      <c r="E269" s="1" t="str">
        <f>IF($B269="","",IF('Tablero de control'!$C$8="Fija",$K$12,IF('Tablero de control'!$C$8="Variable",$K$13+G269,IF('Tablero de control'!$C$8="Bullet",G269+IF($B269=$K$11,C269,0),0))))</f>
        <v/>
      </c>
      <c r="F269" s="1" t="str">
        <f t="shared" si="17"/>
        <v/>
      </c>
      <c r="G269" s="1" t="str">
        <f t="shared" si="18"/>
        <v/>
      </c>
      <c r="H269" s="1" t="str">
        <f t="shared" si="19"/>
        <v/>
      </c>
    </row>
    <row r="270" spans="2:8" x14ac:dyDescent="0.35">
      <c r="B270" t="str">
        <f>IFERROR(IF(B269+1&gt;'Tablero de control'!$C$12,"",B269+1),"")</f>
        <v/>
      </c>
      <c r="C270" s="1" t="str">
        <f t="shared" si="16"/>
        <v/>
      </c>
      <c r="D270" s="1">
        <v>0</v>
      </c>
      <c r="E270" s="1" t="str">
        <f>IF($B270="","",IF('Tablero de control'!$C$8="Fija",$K$12,IF('Tablero de control'!$C$8="Variable",$K$13+G270,IF('Tablero de control'!$C$8="Bullet",G270+IF($B270=$K$11,C270,0),0))))</f>
        <v/>
      </c>
      <c r="F270" s="1" t="str">
        <f t="shared" si="17"/>
        <v/>
      </c>
      <c r="G270" s="1" t="str">
        <f t="shared" si="18"/>
        <v/>
      </c>
      <c r="H270" s="1" t="str">
        <f t="shared" si="19"/>
        <v/>
      </c>
    </row>
    <row r="271" spans="2:8" x14ac:dyDescent="0.35">
      <c r="B271" t="str">
        <f>IFERROR(IF(B270+1&gt;'Tablero de control'!$C$12,"",B270+1),"")</f>
        <v/>
      </c>
      <c r="C271" s="1" t="str">
        <f t="shared" si="16"/>
        <v/>
      </c>
      <c r="D271" s="1">
        <v>0</v>
      </c>
      <c r="E271" s="1" t="str">
        <f>IF($B271="","",IF('Tablero de control'!$C$8="Fija",$K$12,IF('Tablero de control'!$C$8="Variable",$K$13+G271,IF('Tablero de control'!$C$8="Bullet",G271+IF($B271=$K$11,C271,0),0))))</f>
        <v/>
      </c>
      <c r="F271" s="1" t="str">
        <f t="shared" si="17"/>
        <v/>
      </c>
      <c r="G271" s="1" t="str">
        <f t="shared" si="18"/>
        <v/>
      </c>
      <c r="H271" s="1" t="str">
        <f t="shared" si="19"/>
        <v/>
      </c>
    </row>
    <row r="272" spans="2:8" x14ac:dyDescent="0.35">
      <c r="B272" t="str">
        <f>IFERROR(IF(B271+1&gt;'Tablero de control'!$C$12,"",B271+1),"")</f>
        <v/>
      </c>
      <c r="C272" s="1" t="str">
        <f t="shared" si="16"/>
        <v/>
      </c>
      <c r="D272" s="1">
        <v>0</v>
      </c>
      <c r="E272" s="1" t="str">
        <f>IF($B272="","",IF('Tablero de control'!$C$8="Fija",$K$12,IF('Tablero de control'!$C$8="Variable",$K$13+G272,IF('Tablero de control'!$C$8="Bullet",G272+IF($B272=$K$11,C272,0),0))))</f>
        <v/>
      </c>
      <c r="F272" s="1" t="str">
        <f t="shared" si="17"/>
        <v/>
      </c>
      <c r="G272" s="1" t="str">
        <f t="shared" si="18"/>
        <v/>
      </c>
      <c r="H272" s="1" t="str">
        <f t="shared" si="19"/>
        <v/>
      </c>
    </row>
    <row r="273" spans="2:8" x14ac:dyDescent="0.35">
      <c r="B273" t="str">
        <f>IFERROR(IF(B272+1&gt;'Tablero de control'!$C$12,"",B272+1),"")</f>
        <v/>
      </c>
      <c r="C273" s="1" t="str">
        <f t="shared" si="16"/>
        <v/>
      </c>
      <c r="D273" s="1">
        <v>0</v>
      </c>
      <c r="E273" s="1" t="str">
        <f>IF($B273="","",IF('Tablero de control'!$C$8="Fija",$K$12,IF('Tablero de control'!$C$8="Variable",$K$13+G273,IF('Tablero de control'!$C$8="Bullet",G273+IF($B273=$K$11,C273,0),0))))</f>
        <v/>
      </c>
      <c r="F273" s="1" t="str">
        <f t="shared" si="17"/>
        <v/>
      </c>
      <c r="G273" s="1" t="str">
        <f t="shared" si="18"/>
        <v/>
      </c>
      <c r="H273" s="1" t="str">
        <f t="shared" si="19"/>
        <v/>
      </c>
    </row>
    <row r="274" spans="2:8" x14ac:dyDescent="0.35">
      <c r="B274" t="str">
        <f>IFERROR(IF(B273+1&gt;'Tablero de control'!$C$12,"",B273+1),"")</f>
        <v/>
      </c>
      <c r="C274" s="1" t="str">
        <f t="shared" si="16"/>
        <v/>
      </c>
      <c r="D274" s="1">
        <v>0</v>
      </c>
      <c r="E274" s="1" t="str">
        <f>IF($B274="","",IF('Tablero de control'!$C$8="Fija",$K$12,IF('Tablero de control'!$C$8="Variable",$K$13+G274,IF('Tablero de control'!$C$8="Bullet",G274+IF($B274=$K$11,C274,0),0))))</f>
        <v/>
      </c>
      <c r="F274" s="1" t="str">
        <f t="shared" si="17"/>
        <v/>
      </c>
      <c r="G274" s="1" t="str">
        <f t="shared" si="18"/>
        <v/>
      </c>
      <c r="H274" s="1" t="str">
        <f t="shared" si="19"/>
        <v/>
      </c>
    </row>
    <row r="275" spans="2:8" x14ac:dyDescent="0.35">
      <c r="B275" t="str">
        <f>IFERROR(IF(B274+1&gt;'Tablero de control'!$C$12,"",B274+1),"")</f>
        <v/>
      </c>
      <c r="C275" s="1" t="str">
        <f t="shared" si="16"/>
        <v/>
      </c>
      <c r="D275" s="1">
        <v>0</v>
      </c>
      <c r="E275" s="1" t="str">
        <f>IF($B275="","",IF('Tablero de control'!$C$8="Fija",$K$12,IF('Tablero de control'!$C$8="Variable",$K$13+G275,IF('Tablero de control'!$C$8="Bullet",G275+IF($B275=$K$11,C275,0),0))))</f>
        <v/>
      </c>
      <c r="F275" s="1" t="str">
        <f t="shared" si="17"/>
        <v/>
      </c>
      <c r="G275" s="1" t="str">
        <f t="shared" si="18"/>
        <v/>
      </c>
      <c r="H275" s="1" t="str">
        <f t="shared" si="19"/>
        <v/>
      </c>
    </row>
    <row r="276" spans="2:8" x14ac:dyDescent="0.35">
      <c r="B276" t="str">
        <f>IFERROR(IF(B275+1&gt;'Tablero de control'!$C$12,"",B275+1),"")</f>
        <v/>
      </c>
      <c r="C276" s="1" t="str">
        <f t="shared" si="16"/>
        <v/>
      </c>
      <c r="D276" s="1">
        <v>0</v>
      </c>
      <c r="E276" s="1" t="str">
        <f>IF($B276="","",IF('Tablero de control'!$C$8="Fija",$K$12,IF('Tablero de control'!$C$8="Variable",$K$13+G276,IF('Tablero de control'!$C$8="Bullet",G276+IF($B276=$K$11,C276,0),0))))</f>
        <v/>
      </c>
      <c r="F276" s="1" t="str">
        <f t="shared" si="17"/>
        <v/>
      </c>
      <c r="G276" s="1" t="str">
        <f t="shared" si="18"/>
        <v/>
      </c>
      <c r="H276" s="1" t="str">
        <f t="shared" si="19"/>
        <v/>
      </c>
    </row>
    <row r="277" spans="2:8" x14ac:dyDescent="0.35">
      <c r="B277" t="str">
        <f>IFERROR(IF(B276+1&gt;'Tablero de control'!$C$12,"",B276+1),"")</f>
        <v/>
      </c>
      <c r="C277" s="1" t="str">
        <f t="shared" si="16"/>
        <v/>
      </c>
      <c r="D277" s="1">
        <v>0</v>
      </c>
      <c r="E277" s="1" t="str">
        <f>IF($B277="","",IF('Tablero de control'!$C$8="Fija",$K$12,IF('Tablero de control'!$C$8="Variable",$K$13+G277,IF('Tablero de control'!$C$8="Bullet",G277+IF($B277=$K$11,C277,0),0))))</f>
        <v/>
      </c>
      <c r="F277" s="1" t="str">
        <f t="shared" si="17"/>
        <v/>
      </c>
      <c r="G277" s="1" t="str">
        <f t="shared" si="18"/>
        <v/>
      </c>
      <c r="H277" s="1" t="str">
        <f t="shared" si="19"/>
        <v/>
      </c>
    </row>
    <row r="278" spans="2:8" x14ac:dyDescent="0.35">
      <c r="B278" t="str">
        <f>IFERROR(IF(B277+1&gt;'Tablero de control'!$C$12,"",B277+1),"")</f>
        <v/>
      </c>
      <c r="C278" s="1" t="str">
        <f t="shared" si="16"/>
        <v/>
      </c>
      <c r="D278" s="1">
        <v>0</v>
      </c>
      <c r="E278" s="1" t="str">
        <f>IF($B278="","",IF('Tablero de control'!$C$8="Fija",$K$12,IF('Tablero de control'!$C$8="Variable",$K$13+G278,IF('Tablero de control'!$C$8="Bullet",G278+IF($B278=$K$11,C278,0),0))))</f>
        <v/>
      </c>
      <c r="F278" s="1" t="str">
        <f t="shared" si="17"/>
        <v/>
      </c>
      <c r="G278" s="1" t="str">
        <f t="shared" si="18"/>
        <v/>
      </c>
      <c r="H278" s="1" t="str">
        <f t="shared" si="19"/>
        <v/>
      </c>
    </row>
    <row r="279" spans="2:8" x14ac:dyDescent="0.35">
      <c r="B279" t="str">
        <f>IFERROR(IF(B278+1&gt;'Tablero de control'!$C$12,"",B278+1),"")</f>
        <v/>
      </c>
      <c r="C279" s="1" t="str">
        <f t="shared" si="16"/>
        <v/>
      </c>
      <c r="D279" s="1">
        <v>0</v>
      </c>
      <c r="E279" s="1" t="str">
        <f>IF($B279="","",IF('Tablero de control'!$C$8="Fija",$K$12,IF('Tablero de control'!$C$8="Variable",$K$13+G279,IF('Tablero de control'!$C$8="Bullet",G279+IF($B279=$K$11,C279,0),0))))</f>
        <v/>
      </c>
      <c r="F279" s="1" t="str">
        <f t="shared" si="17"/>
        <v/>
      </c>
      <c r="G279" s="1" t="str">
        <f t="shared" si="18"/>
        <v/>
      </c>
      <c r="H279" s="1" t="str">
        <f t="shared" si="19"/>
        <v/>
      </c>
    </row>
    <row r="280" spans="2:8" x14ac:dyDescent="0.35">
      <c r="B280" t="str">
        <f>IFERROR(IF(B279+1&gt;'Tablero de control'!$C$12,"",B279+1),"")</f>
        <v/>
      </c>
      <c r="C280" s="1" t="str">
        <f t="shared" si="16"/>
        <v/>
      </c>
      <c r="D280" s="1">
        <v>0</v>
      </c>
      <c r="E280" s="1" t="str">
        <f>IF($B280="","",IF('Tablero de control'!$C$8="Fija",$K$12,IF('Tablero de control'!$C$8="Variable",$K$13+G280,IF('Tablero de control'!$C$8="Bullet",G280+IF($B280=$K$11,C280,0),0))))</f>
        <v/>
      </c>
      <c r="F280" s="1" t="str">
        <f t="shared" si="17"/>
        <v/>
      </c>
      <c r="G280" s="1" t="str">
        <f t="shared" si="18"/>
        <v/>
      </c>
      <c r="H280" s="1" t="str">
        <f t="shared" si="19"/>
        <v/>
      </c>
    </row>
    <row r="281" spans="2:8" x14ac:dyDescent="0.35">
      <c r="B281" t="str">
        <f>IFERROR(IF(B280+1&gt;'Tablero de control'!$C$12,"",B280+1),"")</f>
        <v/>
      </c>
      <c r="C281" s="1" t="str">
        <f t="shared" si="16"/>
        <v/>
      </c>
      <c r="D281" s="1">
        <v>0</v>
      </c>
      <c r="E281" s="1" t="str">
        <f>IF($B281="","",IF('Tablero de control'!$C$8="Fija",$K$12,IF('Tablero de control'!$C$8="Variable",$K$13+G281,IF('Tablero de control'!$C$8="Bullet",G281+IF($B281=$K$11,C281,0),0))))</f>
        <v/>
      </c>
      <c r="F281" s="1" t="str">
        <f t="shared" si="17"/>
        <v/>
      </c>
      <c r="G281" s="1" t="str">
        <f t="shared" si="18"/>
        <v/>
      </c>
      <c r="H281" s="1" t="str">
        <f t="shared" si="19"/>
        <v/>
      </c>
    </row>
    <row r="282" spans="2:8" x14ac:dyDescent="0.35">
      <c r="B282" t="str">
        <f>IFERROR(IF(B281+1&gt;'Tablero de control'!$C$12,"",B281+1),"")</f>
        <v/>
      </c>
      <c r="C282" s="1" t="str">
        <f t="shared" si="16"/>
        <v/>
      </c>
      <c r="D282" s="1">
        <v>0</v>
      </c>
      <c r="E282" s="1" t="str">
        <f>IF($B282="","",IF('Tablero de control'!$C$8="Fija",$K$12,IF('Tablero de control'!$C$8="Variable",$K$13+G282,IF('Tablero de control'!$C$8="Bullet",G282+IF($B282=$K$11,C282,0),0))))</f>
        <v/>
      </c>
      <c r="F282" s="1" t="str">
        <f t="shared" si="17"/>
        <v/>
      </c>
      <c r="G282" s="1" t="str">
        <f t="shared" si="18"/>
        <v/>
      </c>
      <c r="H282" s="1" t="str">
        <f t="shared" si="19"/>
        <v/>
      </c>
    </row>
    <row r="283" spans="2:8" x14ac:dyDescent="0.35">
      <c r="B283" t="str">
        <f>IFERROR(IF(B282+1&gt;'Tablero de control'!$C$12,"",B282+1),"")</f>
        <v/>
      </c>
      <c r="C283" s="1" t="str">
        <f t="shared" si="16"/>
        <v/>
      </c>
      <c r="D283" s="1">
        <v>0</v>
      </c>
      <c r="E283" s="1" t="str">
        <f>IF($B283="","",IF('Tablero de control'!$C$8="Fija",$K$12,IF('Tablero de control'!$C$8="Variable",$K$13+G283,IF('Tablero de control'!$C$8="Bullet",G283+IF($B283=$K$11,C283,0),0))))</f>
        <v/>
      </c>
      <c r="F283" s="1" t="str">
        <f t="shared" si="17"/>
        <v/>
      </c>
      <c r="G283" s="1" t="str">
        <f t="shared" si="18"/>
        <v/>
      </c>
      <c r="H283" s="1" t="str">
        <f t="shared" si="19"/>
        <v/>
      </c>
    </row>
    <row r="284" spans="2:8" x14ac:dyDescent="0.35">
      <c r="B284" t="str">
        <f>IFERROR(IF(B283+1&gt;'Tablero de control'!$C$12,"",B283+1),"")</f>
        <v/>
      </c>
      <c r="C284" s="1" t="str">
        <f t="shared" si="16"/>
        <v/>
      </c>
      <c r="D284" s="1">
        <v>0</v>
      </c>
      <c r="E284" s="1" t="str">
        <f>IF($B284="","",IF('Tablero de control'!$C$8="Fija",$K$12,IF('Tablero de control'!$C$8="Variable",$K$13+G284,IF('Tablero de control'!$C$8="Bullet",G284+IF($B284=$K$11,C284,0),0))))</f>
        <v/>
      </c>
      <c r="F284" s="1" t="str">
        <f t="shared" si="17"/>
        <v/>
      </c>
      <c r="G284" s="1" t="str">
        <f t="shared" si="18"/>
        <v/>
      </c>
      <c r="H284" s="1" t="str">
        <f t="shared" si="19"/>
        <v/>
      </c>
    </row>
    <row r="285" spans="2:8" x14ac:dyDescent="0.35">
      <c r="B285" t="str">
        <f>IFERROR(IF(B284+1&gt;'Tablero de control'!$C$12,"",B284+1),"")</f>
        <v/>
      </c>
      <c r="C285" s="1" t="str">
        <f t="shared" si="16"/>
        <v/>
      </c>
      <c r="D285" s="1">
        <v>0</v>
      </c>
      <c r="E285" s="1" t="str">
        <f>IF($B285="","",IF('Tablero de control'!$C$8="Fija",$K$12,IF('Tablero de control'!$C$8="Variable",$K$13+G285,IF('Tablero de control'!$C$8="Bullet",G285+IF($B285=$K$11,C285,0),0))))</f>
        <v/>
      </c>
      <c r="F285" s="1" t="str">
        <f t="shared" si="17"/>
        <v/>
      </c>
      <c r="G285" s="1" t="str">
        <f t="shared" si="18"/>
        <v/>
      </c>
      <c r="H285" s="1" t="str">
        <f t="shared" si="19"/>
        <v/>
      </c>
    </row>
    <row r="286" spans="2:8" x14ac:dyDescent="0.35">
      <c r="B286" t="str">
        <f>IFERROR(IF(B285+1&gt;'Tablero de control'!$C$12,"",B285+1),"")</f>
        <v/>
      </c>
      <c r="C286" s="1" t="str">
        <f t="shared" si="16"/>
        <v/>
      </c>
      <c r="D286" s="1">
        <v>0</v>
      </c>
      <c r="E286" s="1" t="str">
        <f>IF($B286="","",IF('Tablero de control'!$C$8="Fija",$K$12,IF('Tablero de control'!$C$8="Variable",$K$13+G286,IF('Tablero de control'!$C$8="Bullet",G286+IF($B286=$K$11,C286,0),0))))</f>
        <v/>
      </c>
      <c r="F286" s="1" t="str">
        <f t="shared" si="17"/>
        <v/>
      </c>
      <c r="G286" s="1" t="str">
        <f t="shared" si="18"/>
        <v/>
      </c>
      <c r="H286" s="1" t="str">
        <f t="shared" si="19"/>
        <v/>
      </c>
    </row>
    <row r="287" spans="2:8" x14ac:dyDescent="0.35">
      <c r="B287" t="str">
        <f>IFERROR(IF(B286+1&gt;'Tablero de control'!$C$12,"",B286+1),"")</f>
        <v/>
      </c>
      <c r="C287" s="1" t="str">
        <f t="shared" si="16"/>
        <v/>
      </c>
      <c r="D287" s="1">
        <v>0</v>
      </c>
      <c r="E287" s="1" t="str">
        <f>IF($B287="","",IF('Tablero de control'!$C$8="Fija",$K$12,IF('Tablero de control'!$C$8="Variable",$K$13+G287,IF('Tablero de control'!$C$8="Bullet",G287+IF($B287=$K$11,C287,0),0))))</f>
        <v/>
      </c>
      <c r="F287" s="1" t="str">
        <f t="shared" si="17"/>
        <v/>
      </c>
      <c r="G287" s="1" t="str">
        <f t="shared" si="18"/>
        <v/>
      </c>
      <c r="H287" s="1" t="str">
        <f t="shared" si="19"/>
        <v/>
      </c>
    </row>
    <row r="288" spans="2:8" x14ac:dyDescent="0.35">
      <c r="B288" t="str">
        <f>IFERROR(IF(B287+1&gt;'Tablero de control'!$C$12,"",B287+1),"")</f>
        <v/>
      </c>
      <c r="C288" s="1" t="str">
        <f t="shared" si="16"/>
        <v/>
      </c>
      <c r="D288" s="1">
        <v>0</v>
      </c>
      <c r="E288" s="1" t="str">
        <f>IF($B288="","",IF('Tablero de control'!$C$8="Fija",$K$12,IF('Tablero de control'!$C$8="Variable",$K$13+G288,IF('Tablero de control'!$C$8="Bullet",G288+IF($B288=$K$11,C288,0),0))))</f>
        <v/>
      </c>
      <c r="F288" s="1" t="str">
        <f t="shared" si="17"/>
        <v/>
      </c>
      <c r="G288" s="1" t="str">
        <f t="shared" si="18"/>
        <v/>
      </c>
      <c r="H288" s="1" t="str">
        <f t="shared" si="19"/>
        <v/>
      </c>
    </row>
    <row r="289" spans="2:8" x14ac:dyDescent="0.35">
      <c r="B289" t="str">
        <f>IFERROR(IF(B288+1&gt;'Tablero de control'!$C$12,"",B288+1),"")</f>
        <v/>
      </c>
      <c r="C289" s="1" t="str">
        <f t="shared" si="16"/>
        <v/>
      </c>
      <c r="D289" s="1">
        <v>0</v>
      </c>
      <c r="E289" s="1" t="str">
        <f>IF($B289="","",IF('Tablero de control'!$C$8="Fija",$K$12,IF('Tablero de control'!$C$8="Variable",$K$13+G289,IF('Tablero de control'!$C$8="Bullet",G289+IF($B289=$K$11,C289,0),0))))</f>
        <v/>
      </c>
      <c r="F289" s="1" t="str">
        <f t="shared" si="17"/>
        <v/>
      </c>
      <c r="G289" s="1" t="str">
        <f t="shared" si="18"/>
        <v/>
      </c>
      <c r="H289" s="1" t="str">
        <f t="shared" si="19"/>
        <v/>
      </c>
    </row>
    <row r="290" spans="2:8" x14ac:dyDescent="0.35">
      <c r="B290" t="str">
        <f>IFERROR(IF(B289+1&gt;'Tablero de control'!$C$12,"",B289+1),"")</f>
        <v/>
      </c>
      <c r="C290" s="1" t="str">
        <f t="shared" si="16"/>
        <v/>
      </c>
      <c r="D290" s="1">
        <v>0</v>
      </c>
      <c r="E290" s="1" t="str">
        <f>IF($B290="","",IF('Tablero de control'!$C$8="Fija",$K$12,IF('Tablero de control'!$C$8="Variable",$K$13+G290,IF('Tablero de control'!$C$8="Bullet",G290+IF($B290=$K$11,C290,0),0))))</f>
        <v/>
      </c>
      <c r="F290" s="1" t="str">
        <f t="shared" si="17"/>
        <v/>
      </c>
      <c r="G290" s="1" t="str">
        <f t="shared" si="18"/>
        <v/>
      </c>
      <c r="H290" s="1" t="str">
        <f t="shared" si="19"/>
        <v/>
      </c>
    </row>
    <row r="291" spans="2:8" x14ac:dyDescent="0.35">
      <c r="B291" t="str">
        <f>IFERROR(IF(B290+1&gt;'Tablero de control'!$C$12,"",B290+1),"")</f>
        <v/>
      </c>
      <c r="C291" s="1" t="str">
        <f t="shared" si="16"/>
        <v/>
      </c>
      <c r="D291" s="1">
        <v>0</v>
      </c>
      <c r="E291" s="1" t="str">
        <f>IF($B291="","",IF('Tablero de control'!$C$8="Fija",$K$12,IF('Tablero de control'!$C$8="Variable",$K$13+G291,IF('Tablero de control'!$C$8="Bullet",G291+IF($B291=$K$11,C291,0),0))))</f>
        <v/>
      </c>
      <c r="F291" s="1" t="str">
        <f t="shared" si="17"/>
        <v/>
      </c>
      <c r="G291" s="1" t="str">
        <f t="shared" si="18"/>
        <v/>
      </c>
      <c r="H291" s="1" t="str">
        <f t="shared" si="19"/>
        <v/>
      </c>
    </row>
    <row r="292" spans="2:8" x14ac:dyDescent="0.35">
      <c r="B292" t="str">
        <f>IFERROR(IF(B291+1&gt;'Tablero de control'!$C$12,"",B291+1),"")</f>
        <v/>
      </c>
      <c r="C292" s="1" t="str">
        <f t="shared" si="16"/>
        <v/>
      </c>
      <c r="D292" s="1">
        <v>0</v>
      </c>
      <c r="E292" s="1" t="str">
        <f>IF($B292="","",IF('Tablero de control'!$C$8="Fija",$K$12,IF('Tablero de control'!$C$8="Variable",$K$13+G292,IF('Tablero de control'!$C$8="Bullet",G292+IF($B292=$K$11,C292,0),0))))</f>
        <v/>
      </c>
      <c r="F292" s="1" t="str">
        <f t="shared" si="17"/>
        <v/>
      </c>
      <c r="G292" s="1" t="str">
        <f t="shared" si="18"/>
        <v/>
      </c>
      <c r="H292" s="1" t="str">
        <f t="shared" si="19"/>
        <v/>
      </c>
    </row>
    <row r="293" spans="2:8" x14ac:dyDescent="0.35">
      <c r="B293" t="str">
        <f>IFERROR(IF(B292+1&gt;'Tablero de control'!$C$12,"",B292+1),"")</f>
        <v/>
      </c>
      <c r="C293" s="1" t="str">
        <f t="shared" si="16"/>
        <v/>
      </c>
      <c r="D293" s="1">
        <v>0</v>
      </c>
      <c r="E293" s="1" t="str">
        <f>IF($B293="","",IF('Tablero de control'!$C$8="Fija",$K$12,IF('Tablero de control'!$C$8="Variable",$K$13+G293,IF('Tablero de control'!$C$8="Bullet",G293+IF($B293=$K$11,C293,0),0))))</f>
        <v/>
      </c>
      <c r="F293" s="1" t="str">
        <f t="shared" si="17"/>
        <v/>
      </c>
      <c r="G293" s="1" t="str">
        <f t="shared" si="18"/>
        <v/>
      </c>
      <c r="H293" s="1" t="str">
        <f t="shared" si="19"/>
        <v/>
      </c>
    </row>
    <row r="294" spans="2:8" x14ac:dyDescent="0.35">
      <c r="B294" t="str">
        <f>IFERROR(IF(B293+1&gt;'Tablero de control'!$C$12,"",B293+1),"")</f>
        <v/>
      </c>
      <c r="C294" s="1" t="str">
        <f t="shared" si="16"/>
        <v/>
      </c>
      <c r="D294" s="1">
        <v>0</v>
      </c>
      <c r="E294" s="1" t="str">
        <f>IF($B294="","",IF('Tablero de control'!$C$8="Fija",$K$12,IF('Tablero de control'!$C$8="Variable",$K$13+G294,IF('Tablero de control'!$C$8="Bullet",G294+IF($B294=$K$11,C294,0),0))))</f>
        <v/>
      </c>
      <c r="F294" s="1" t="str">
        <f t="shared" si="17"/>
        <v/>
      </c>
      <c r="G294" s="1" t="str">
        <f t="shared" si="18"/>
        <v/>
      </c>
      <c r="H294" s="1" t="str">
        <f t="shared" si="19"/>
        <v/>
      </c>
    </row>
    <row r="295" spans="2:8" x14ac:dyDescent="0.35">
      <c r="B295" t="str">
        <f>IFERROR(IF(B294+1&gt;'Tablero de control'!$C$12,"",B294+1),"")</f>
        <v/>
      </c>
      <c r="C295" s="1" t="str">
        <f t="shared" si="16"/>
        <v/>
      </c>
      <c r="D295" s="1">
        <v>0</v>
      </c>
      <c r="E295" s="1" t="str">
        <f>IF($B295="","",IF('Tablero de control'!$C$8="Fija",$K$12,IF('Tablero de control'!$C$8="Variable",$K$13+G295,IF('Tablero de control'!$C$8="Bullet",G295+IF($B295=$K$11,C295,0),0))))</f>
        <v/>
      </c>
      <c r="F295" s="1" t="str">
        <f t="shared" si="17"/>
        <v/>
      </c>
      <c r="G295" s="1" t="str">
        <f t="shared" si="18"/>
        <v/>
      </c>
      <c r="H295" s="1" t="str">
        <f t="shared" si="19"/>
        <v/>
      </c>
    </row>
    <row r="296" spans="2:8" x14ac:dyDescent="0.35">
      <c r="B296" t="str">
        <f>IFERROR(IF(B295+1&gt;'Tablero de control'!$C$12,"",B295+1),"")</f>
        <v/>
      </c>
      <c r="C296" s="1" t="str">
        <f t="shared" si="16"/>
        <v/>
      </c>
      <c r="D296" s="1">
        <v>0</v>
      </c>
      <c r="E296" s="1" t="str">
        <f>IF($B296="","",IF('Tablero de control'!$C$8="Fija",$K$12,IF('Tablero de control'!$C$8="Variable",$K$13+G296,IF('Tablero de control'!$C$8="Bullet",G296+IF($B296=$K$11,C296,0),0))))</f>
        <v/>
      </c>
      <c r="F296" s="1" t="str">
        <f t="shared" si="17"/>
        <v/>
      </c>
      <c r="G296" s="1" t="str">
        <f t="shared" si="18"/>
        <v/>
      </c>
      <c r="H296" s="1" t="str">
        <f t="shared" si="19"/>
        <v/>
      </c>
    </row>
    <row r="297" spans="2:8" x14ac:dyDescent="0.35">
      <c r="B297" t="str">
        <f>IFERROR(IF(B296+1&gt;'Tablero de control'!$C$12,"",B296+1),"")</f>
        <v/>
      </c>
      <c r="C297" s="1" t="str">
        <f t="shared" si="16"/>
        <v/>
      </c>
      <c r="D297" s="1">
        <v>0</v>
      </c>
      <c r="E297" s="1" t="str">
        <f>IF($B297="","",IF('Tablero de control'!$C$8="Fija",$K$12,IF('Tablero de control'!$C$8="Variable",$K$13+G297,IF('Tablero de control'!$C$8="Bullet",G297+IF($B297=$K$11,C297,0),0))))</f>
        <v/>
      </c>
      <c r="F297" s="1" t="str">
        <f t="shared" si="17"/>
        <v/>
      </c>
      <c r="G297" s="1" t="str">
        <f t="shared" si="18"/>
        <v/>
      </c>
      <c r="H297" s="1" t="str">
        <f t="shared" si="19"/>
        <v/>
      </c>
    </row>
    <row r="298" spans="2:8" x14ac:dyDescent="0.35">
      <c r="B298" t="str">
        <f>IFERROR(IF(B297+1&gt;'Tablero de control'!$C$12,"",B297+1),"")</f>
        <v/>
      </c>
      <c r="C298" s="1" t="str">
        <f t="shared" si="16"/>
        <v/>
      </c>
      <c r="D298" s="1">
        <v>0</v>
      </c>
      <c r="E298" s="1" t="str">
        <f>IF($B298="","",IF('Tablero de control'!$C$8="Fija",$K$12,IF('Tablero de control'!$C$8="Variable",$K$13+G298,IF('Tablero de control'!$C$8="Bullet",G298+IF($B298=$K$11,C298,0),0))))</f>
        <v/>
      </c>
      <c r="F298" s="1" t="str">
        <f t="shared" si="17"/>
        <v/>
      </c>
      <c r="G298" s="1" t="str">
        <f t="shared" si="18"/>
        <v/>
      </c>
      <c r="H298" s="1" t="str">
        <f t="shared" si="19"/>
        <v/>
      </c>
    </row>
    <row r="299" spans="2:8" x14ac:dyDescent="0.35">
      <c r="B299" t="str">
        <f>IFERROR(IF(B298+1&gt;'Tablero de control'!$C$12,"",B298+1),"")</f>
        <v/>
      </c>
      <c r="C299" s="1" t="str">
        <f t="shared" si="16"/>
        <v/>
      </c>
      <c r="D299" s="1">
        <v>0</v>
      </c>
      <c r="E299" s="1" t="str">
        <f>IF($B299="","",IF('Tablero de control'!$C$8="Fija",$K$12,IF('Tablero de control'!$C$8="Variable",$K$13+G299,IF('Tablero de control'!$C$8="Bullet",G299+IF($B299=$K$11,C299,0),0))))</f>
        <v/>
      </c>
      <c r="F299" s="1" t="str">
        <f t="shared" si="17"/>
        <v/>
      </c>
      <c r="G299" s="1" t="str">
        <f t="shared" si="18"/>
        <v/>
      </c>
      <c r="H299" s="1" t="str">
        <f t="shared" si="19"/>
        <v/>
      </c>
    </row>
    <row r="300" spans="2:8" x14ac:dyDescent="0.35">
      <c r="B300" t="str">
        <f>IFERROR(IF(B299+1&gt;'Tablero de control'!$C$12,"",B299+1),"")</f>
        <v/>
      </c>
      <c r="C300" s="1" t="str">
        <f t="shared" si="16"/>
        <v/>
      </c>
      <c r="D300" s="1">
        <v>0</v>
      </c>
      <c r="E300" s="1" t="str">
        <f>IF($B300="","",IF('Tablero de control'!$C$8="Fija",$K$12,IF('Tablero de control'!$C$8="Variable",$K$13+G300,IF('Tablero de control'!$C$8="Bullet",G300+IF($B300=$K$11,C300,0),0))))</f>
        <v/>
      </c>
      <c r="F300" s="1" t="str">
        <f t="shared" si="17"/>
        <v/>
      </c>
      <c r="G300" s="1" t="str">
        <f t="shared" si="18"/>
        <v/>
      </c>
      <c r="H300" s="1" t="str">
        <f t="shared" si="19"/>
        <v/>
      </c>
    </row>
    <row r="301" spans="2:8" x14ac:dyDescent="0.35">
      <c r="B301" t="str">
        <f>IFERROR(IF(B300+1&gt;'Tablero de control'!$C$12,"",B300+1),"")</f>
        <v/>
      </c>
      <c r="C301" s="1" t="str">
        <f t="shared" si="16"/>
        <v/>
      </c>
      <c r="D301" s="1">
        <v>0</v>
      </c>
      <c r="E301" s="1" t="str">
        <f>IF($B301="","",IF('Tablero de control'!$C$8="Fija",$K$12,IF('Tablero de control'!$C$8="Variable",$K$13+G301,IF('Tablero de control'!$C$8="Bullet",G301+IF($B301=$K$11,C301,0),0))))</f>
        <v/>
      </c>
      <c r="F301" s="1" t="str">
        <f t="shared" si="17"/>
        <v/>
      </c>
      <c r="G301" s="1" t="str">
        <f t="shared" si="18"/>
        <v/>
      </c>
      <c r="H301" s="1" t="str">
        <f t="shared" si="19"/>
        <v/>
      </c>
    </row>
    <row r="302" spans="2:8" x14ac:dyDescent="0.35">
      <c r="B302" t="str">
        <f>IFERROR(IF(B301+1&gt;'Tablero de control'!$C$12,"",B301+1),"")</f>
        <v/>
      </c>
      <c r="C302" s="1" t="str">
        <f t="shared" si="16"/>
        <v/>
      </c>
      <c r="D302" s="1">
        <v>0</v>
      </c>
      <c r="E302" s="1" t="str">
        <f>IF($B302="","",IF('Tablero de control'!$C$8="Fija",$K$12,IF('Tablero de control'!$C$8="Variable",$K$13+G302,IF('Tablero de control'!$C$8="Bullet",G302+IF($B302=$K$11,C302,0),0))))</f>
        <v/>
      </c>
      <c r="F302" s="1" t="str">
        <f t="shared" si="17"/>
        <v/>
      </c>
      <c r="G302" s="1" t="str">
        <f t="shared" si="18"/>
        <v/>
      </c>
      <c r="H302" s="1" t="str">
        <f t="shared" si="19"/>
        <v/>
      </c>
    </row>
    <row r="303" spans="2:8" x14ac:dyDescent="0.35">
      <c r="B303" t="str">
        <f>IFERROR(IF(B302+1&gt;'Tablero de control'!$C$12,"",B302+1),"")</f>
        <v/>
      </c>
      <c r="C303" s="1" t="str">
        <f t="shared" si="16"/>
        <v/>
      </c>
      <c r="D303" s="1">
        <v>0</v>
      </c>
      <c r="E303" s="1" t="str">
        <f>IF($B303="","",IF('Tablero de control'!$C$8="Fija",$K$12,IF('Tablero de control'!$C$8="Variable",$K$13+G303,IF('Tablero de control'!$C$8="Bullet",G303+IF($B303=$K$11,C303,0),0))))</f>
        <v/>
      </c>
      <c r="F303" s="1" t="str">
        <f t="shared" si="17"/>
        <v/>
      </c>
      <c r="G303" s="1" t="str">
        <f t="shared" si="18"/>
        <v/>
      </c>
      <c r="H303" s="1" t="str">
        <f t="shared" si="19"/>
        <v/>
      </c>
    </row>
    <row r="304" spans="2:8" x14ac:dyDescent="0.35">
      <c r="B304" t="str">
        <f>IFERROR(IF(B303+1&gt;'Tablero de control'!$C$12,"",B303+1),"")</f>
        <v/>
      </c>
      <c r="C304" s="1" t="str">
        <f t="shared" si="16"/>
        <v/>
      </c>
      <c r="D304" s="1">
        <v>0</v>
      </c>
      <c r="E304" s="1" t="str">
        <f>IF($B304="","",IF('Tablero de control'!$C$8="Fija",$K$12,IF('Tablero de control'!$C$8="Variable",$K$13+G304,IF('Tablero de control'!$C$8="Bullet",G304+IF($B304=$K$11,C304,0),0))))</f>
        <v/>
      </c>
      <c r="F304" s="1" t="str">
        <f t="shared" si="17"/>
        <v/>
      </c>
      <c r="G304" s="1" t="str">
        <f t="shared" si="18"/>
        <v/>
      </c>
      <c r="H304" s="1" t="str">
        <f t="shared" si="19"/>
        <v/>
      </c>
    </row>
    <row r="305" spans="2:8" x14ac:dyDescent="0.35">
      <c r="B305" t="str">
        <f>IFERROR(IF(B304+1&gt;'Tablero de control'!$C$12,"",B304+1),"")</f>
        <v/>
      </c>
      <c r="C305" s="1" t="str">
        <f t="shared" si="16"/>
        <v/>
      </c>
      <c r="D305" s="1">
        <v>0</v>
      </c>
      <c r="E305" s="1" t="str">
        <f>IF($B305="","",IF('Tablero de control'!$C$8="Fija",$K$12,IF('Tablero de control'!$C$8="Variable",$K$13+G305,IF('Tablero de control'!$C$8="Bullet",G305+IF($B305=$K$11,C305,0),0))))</f>
        <v/>
      </c>
      <c r="F305" s="1" t="str">
        <f t="shared" si="17"/>
        <v/>
      </c>
      <c r="G305" s="1" t="str">
        <f t="shared" si="18"/>
        <v/>
      </c>
      <c r="H305" s="1" t="str">
        <f t="shared" si="19"/>
        <v/>
      </c>
    </row>
    <row r="306" spans="2:8" x14ac:dyDescent="0.35">
      <c r="B306" t="str">
        <f>IFERROR(IF(B305+1&gt;'Tablero de control'!$C$12,"",B305+1),"")</f>
        <v/>
      </c>
      <c r="C306" s="1" t="str">
        <f t="shared" si="16"/>
        <v/>
      </c>
      <c r="D306" s="1">
        <v>0</v>
      </c>
      <c r="E306" s="1" t="str">
        <f>IF($B306="","",IF('Tablero de control'!$C$8="Fija",$K$12,IF('Tablero de control'!$C$8="Variable",$K$13+G306,IF('Tablero de control'!$C$8="Bullet",G306+IF($B306=$K$11,C306,0),0))))</f>
        <v/>
      </c>
      <c r="F306" s="1" t="str">
        <f t="shared" si="17"/>
        <v/>
      </c>
      <c r="G306" s="1" t="str">
        <f t="shared" si="18"/>
        <v/>
      </c>
      <c r="H306" s="1" t="str">
        <f t="shared" si="19"/>
        <v/>
      </c>
    </row>
    <row r="307" spans="2:8" x14ac:dyDescent="0.35">
      <c r="B307" t="str">
        <f>IFERROR(IF(B306+1&gt;'Tablero de control'!$C$12,"",B306+1),"")</f>
        <v/>
      </c>
      <c r="C307" s="1" t="str">
        <f t="shared" si="16"/>
        <v/>
      </c>
      <c r="D307" s="1">
        <v>0</v>
      </c>
      <c r="E307" s="1" t="str">
        <f>IF($B307="","",IF('Tablero de control'!$C$8="Fija",$K$12,IF('Tablero de control'!$C$8="Variable",$K$13+G307,IF('Tablero de control'!$C$8="Bullet",G307+IF($B307=$K$11,C307,0),0))))</f>
        <v/>
      </c>
      <c r="F307" s="1" t="str">
        <f t="shared" si="17"/>
        <v/>
      </c>
      <c r="G307" s="1" t="str">
        <f t="shared" si="18"/>
        <v/>
      </c>
      <c r="H307" s="1" t="str">
        <f t="shared" si="19"/>
        <v/>
      </c>
    </row>
    <row r="308" spans="2:8" x14ac:dyDescent="0.35">
      <c r="B308" t="str">
        <f>IFERROR(IF(B307+1&gt;'Tablero de control'!$C$12,"",B307+1),"")</f>
        <v/>
      </c>
      <c r="C308" s="1" t="str">
        <f t="shared" si="16"/>
        <v/>
      </c>
      <c r="D308" s="1">
        <v>0</v>
      </c>
      <c r="E308" s="1" t="str">
        <f>IF($B308="","",IF('Tablero de control'!$C$8="Fija",$K$12,IF('Tablero de control'!$C$8="Variable",$K$13+G308,IF('Tablero de control'!$C$8="Bullet",G308+IF($B308=$K$11,C308,0),0))))</f>
        <v/>
      </c>
      <c r="F308" s="1" t="str">
        <f t="shared" si="17"/>
        <v/>
      </c>
      <c r="G308" s="1" t="str">
        <f t="shared" si="18"/>
        <v/>
      </c>
      <c r="H308" s="1" t="str">
        <f t="shared" si="19"/>
        <v/>
      </c>
    </row>
    <row r="309" spans="2:8" x14ac:dyDescent="0.35">
      <c r="B309" t="str">
        <f>IFERROR(IF(B308+1&gt;'Tablero de control'!$C$12,"",B308+1),"")</f>
        <v/>
      </c>
      <c r="C309" s="1" t="str">
        <f t="shared" si="16"/>
        <v/>
      </c>
      <c r="D309" s="1">
        <v>0</v>
      </c>
      <c r="E309" s="1" t="str">
        <f>IF($B309="","",IF('Tablero de control'!$C$8="Fija",$K$12,IF('Tablero de control'!$C$8="Variable",$K$13+G309,IF('Tablero de control'!$C$8="Bullet",G309+IF($B309=$K$11,C309,0),0))))</f>
        <v/>
      </c>
      <c r="F309" s="1" t="str">
        <f t="shared" si="17"/>
        <v/>
      </c>
      <c r="G309" s="1" t="str">
        <f t="shared" si="18"/>
        <v/>
      </c>
      <c r="H309" s="1" t="str">
        <f t="shared" si="19"/>
        <v/>
      </c>
    </row>
    <row r="310" spans="2:8" x14ac:dyDescent="0.35">
      <c r="B310" t="str">
        <f>IFERROR(IF(B309+1&gt;'Tablero de control'!$C$12,"",B309+1),"")</f>
        <v/>
      </c>
      <c r="C310" s="1" t="str">
        <f t="shared" si="16"/>
        <v/>
      </c>
      <c r="D310" s="1">
        <v>0</v>
      </c>
      <c r="E310" s="1" t="str">
        <f>IF($B310="","",IF('Tablero de control'!$C$8="Fija",$K$12,IF('Tablero de control'!$C$8="Variable",$K$13+G310,IF('Tablero de control'!$C$8="Bullet",G310+IF($B310=$K$11,C310,0),0))))</f>
        <v/>
      </c>
      <c r="F310" s="1" t="str">
        <f t="shared" si="17"/>
        <v/>
      </c>
      <c r="G310" s="1" t="str">
        <f t="shared" si="18"/>
        <v/>
      </c>
      <c r="H310" s="1" t="str">
        <f t="shared" si="19"/>
        <v/>
      </c>
    </row>
    <row r="311" spans="2:8" x14ac:dyDescent="0.35">
      <c r="B311" t="str">
        <f>IFERROR(IF(B310+1&gt;'Tablero de control'!$C$12,"",B310+1),"")</f>
        <v/>
      </c>
      <c r="C311" s="1" t="str">
        <f t="shared" si="16"/>
        <v/>
      </c>
      <c r="D311" s="1">
        <v>0</v>
      </c>
      <c r="E311" s="1" t="str">
        <f>IF($B311="","",IF('Tablero de control'!$C$8="Fija",$K$12,IF('Tablero de control'!$C$8="Variable",$K$13+G311,IF('Tablero de control'!$C$8="Bullet",G311+IF($B311=$K$11,C311,0),0))))</f>
        <v/>
      </c>
      <c r="F311" s="1" t="str">
        <f t="shared" si="17"/>
        <v/>
      </c>
      <c r="G311" s="1" t="str">
        <f t="shared" si="18"/>
        <v/>
      </c>
      <c r="H311" s="1" t="str">
        <f t="shared" si="19"/>
        <v/>
      </c>
    </row>
    <row r="312" spans="2:8" x14ac:dyDescent="0.35">
      <c r="B312" t="str">
        <f>IFERROR(IF(B311+1&gt;'Tablero de control'!$C$12,"",B311+1),"")</f>
        <v/>
      </c>
      <c r="C312" s="1" t="str">
        <f t="shared" si="16"/>
        <v/>
      </c>
      <c r="D312" s="1">
        <v>0</v>
      </c>
      <c r="E312" s="1" t="str">
        <f>IF($B312="","",IF('Tablero de control'!$C$8="Fija",$K$12,IF('Tablero de control'!$C$8="Variable",$K$13+G312,IF('Tablero de control'!$C$8="Bullet",G312+IF($B312=$K$11,C312,0),0))))</f>
        <v/>
      </c>
      <c r="F312" s="1" t="str">
        <f t="shared" si="17"/>
        <v/>
      </c>
      <c r="G312" s="1" t="str">
        <f t="shared" si="18"/>
        <v/>
      </c>
      <c r="H312" s="1" t="str">
        <f t="shared" si="19"/>
        <v/>
      </c>
    </row>
    <row r="313" spans="2:8" x14ac:dyDescent="0.35">
      <c r="B313" t="str">
        <f>IFERROR(IF(B312+1&gt;'Tablero de control'!$C$12,"",B312+1),"")</f>
        <v/>
      </c>
      <c r="C313" s="1" t="str">
        <f t="shared" si="16"/>
        <v/>
      </c>
      <c r="D313" s="1">
        <v>0</v>
      </c>
      <c r="E313" s="1" t="str">
        <f>IF($B313="","",IF('Tablero de control'!$C$8="Fija",$K$12,IF('Tablero de control'!$C$8="Variable",$K$13+G313,IF('Tablero de control'!$C$8="Bullet",G313+IF($B313=$K$11,C313,0),0))))</f>
        <v/>
      </c>
      <c r="F313" s="1" t="str">
        <f t="shared" si="17"/>
        <v/>
      </c>
      <c r="G313" s="1" t="str">
        <f t="shared" si="18"/>
        <v/>
      </c>
      <c r="H313" s="1" t="str">
        <f t="shared" si="19"/>
        <v/>
      </c>
    </row>
    <row r="314" spans="2:8" x14ac:dyDescent="0.35">
      <c r="B314" t="str">
        <f>IFERROR(IF(B313+1&gt;'Tablero de control'!$C$12,"",B313+1),"")</f>
        <v/>
      </c>
      <c r="C314" s="1" t="str">
        <f t="shared" si="16"/>
        <v/>
      </c>
      <c r="D314" s="1">
        <v>0</v>
      </c>
      <c r="E314" s="1" t="str">
        <f>IF($B314="","",IF('Tablero de control'!$C$8="Fija",$K$12,IF('Tablero de control'!$C$8="Variable",$K$13+G314,IF('Tablero de control'!$C$8="Bullet",G314+IF($B314=$K$11,C314,0),0))))</f>
        <v/>
      </c>
      <c r="F314" s="1" t="str">
        <f t="shared" si="17"/>
        <v/>
      </c>
      <c r="G314" s="1" t="str">
        <f t="shared" si="18"/>
        <v/>
      </c>
      <c r="H314" s="1" t="str">
        <f t="shared" si="19"/>
        <v/>
      </c>
    </row>
    <row r="315" spans="2:8" x14ac:dyDescent="0.35">
      <c r="B315" t="str">
        <f>IFERROR(IF(B314+1&gt;'Tablero de control'!$C$12,"",B314+1),"")</f>
        <v/>
      </c>
      <c r="C315" s="1" t="str">
        <f t="shared" si="16"/>
        <v/>
      </c>
      <c r="D315" s="1">
        <v>0</v>
      </c>
      <c r="E315" s="1" t="str">
        <f>IF($B315="","",IF('Tablero de control'!$C$8="Fija",$K$12,IF('Tablero de control'!$C$8="Variable",$K$13+G315,IF('Tablero de control'!$C$8="Bullet",G315+IF($B315=$K$11,C315,0),0))))</f>
        <v/>
      </c>
      <c r="F315" s="1" t="str">
        <f t="shared" si="17"/>
        <v/>
      </c>
      <c r="G315" s="1" t="str">
        <f t="shared" si="18"/>
        <v/>
      </c>
      <c r="H315" s="1" t="str">
        <f t="shared" si="19"/>
        <v/>
      </c>
    </row>
    <row r="316" spans="2:8" x14ac:dyDescent="0.35">
      <c r="B316" t="str">
        <f>IFERROR(IF(B315+1&gt;'Tablero de control'!$C$12,"",B315+1),"")</f>
        <v/>
      </c>
      <c r="C316" s="1" t="str">
        <f t="shared" si="16"/>
        <v/>
      </c>
      <c r="D316" s="1">
        <v>0</v>
      </c>
      <c r="E316" s="1" t="str">
        <f>IF($B316="","",IF('Tablero de control'!$C$8="Fija",$K$12,IF('Tablero de control'!$C$8="Variable",$K$13+G316,IF('Tablero de control'!$C$8="Bullet",G316+IF($B316=$K$11,C316,0),0))))</f>
        <v/>
      </c>
      <c r="F316" s="1" t="str">
        <f t="shared" si="17"/>
        <v/>
      </c>
      <c r="G316" s="1" t="str">
        <f t="shared" si="18"/>
        <v/>
      </c>
      <c r="H316" s="1" t="str">
        <f t="shared" si="19"/>
        <v/>
      </c>
    </row>
    <row r="317" spans="2:8" x14ac:dyDescent="0.35">
      <c r="B317" t="str">
        <f>IFERROR(IF(B316+1&gt;'Tablero de control'!$C$12,"",B316+1),"")</f>
        <v/>
      </c>
      <c r="C317" s="1" t="str">
        <f t="shared" si="16"/>
        <v/>
      </c>
      <c r="D317" s="1">
        <v>0</v>
      </c>
      <c r="E317" s="1" t="str">
        <f>IF($B317="","",IF('Tablero de control'!$C$8="Fija",$K$12,IF('Tablero de control'!$C$8="Variable",$K$13+G317,IF('Tablero de control'!$C$8="Bullet",G317+IF($B317=$K$11,C317,0),0))))</f>
        <v/>
      </c>
      <c r="F317" s="1" t="str">
        <f t="shared" si="17"/>
        <v/>
      </c>
      <c r="G317" s="1" t="str">
        <f t="shared" si="18"/>
        <v/>
      </c>
      <c r="H317" s="1" t="str">
        <f t="shared" si="19"/>
        <v/>
      </c>
    </row>
    <row r="318" spans="2:8" x14ac:dyDescent="0.35">
      <c r="B318" t="str">
        <f>IFERROR(IF(B317+1&gt;'Tablero de control'!$C$12,"",B317+1),"")</f>
        <v/>
      </c>
      <c r="C318" s="1" t="str">
        <f t="shared" si="16"/>
        <v/>
      </c>
      <c r="D318" s="1">
        <v>0</v>
      </c>
      <c r="E318" s="1" t="str">
        <f>IF($B318="","",IF('Tablero de control'!$C$8="Fija",$K$12,IF('Tablero de control'!$C$8="Variable",$K$13+G318,IF('Tablero de control'!$C$8="Bullet",G318+IF($B318=$K$11,C318,0),0))))</f>
        <v/>
      </c>
      <c r="F318" s="1" t="str">
        <f t="shared" si="17"/>
        <v/>
      </c>
      <c r="G318" s="1" t="str">
        <f t="shared" si="18"/>
        <v/>
      </c>
      <c r="H318" s="1" t="str">
        <f t="shared" si="19"/>
        <v/>
      </c>
    </row>
    <row r="319" spans="2:8" x14ac:dyDescent="0.35">
      <c r="B319" t="str">
        <f>IFERROR(IF(B318+1&gt;'Tablero de control'!$C$12,"",B318+1),"")</f>
        <v/>
      </c>
      <c r="C319" s="1" t="str">
        <f t="shared" si="16"/>
        <v/>
      </c>
      <c r="D319" s="1">
        <v>0</v>
      </c>
      <c r="E319" s="1" t="str">
        <f>IF($B319="","",IF('Tablero de control'!$C$8="Fija",$K$12,IF('Tablero de control'!$C$8="Variable",$K$13+G319,IF('Tablero de control'!$C$8="Bullet",G319+IF($B319=$K$11,C319,0),0))))</f>
        <v/>
      </c>
      <c r="F319" s="1" t="str">
        <f t="shared" si="17"/>
        <v/>
      </c>
      <c r="G319" s="1" t="str">
        <f t="shared" si="18"/>
        <v/>
      </c>
      <c r="H319" s="1" t="str">
        <f t="shared" si="19"/>
        <v/>
      </c>
    </row>
    <row r="320" spans="2:8" x14ac:dyDescent="0.35">
      <c r="B320" t="str">
        <f>IFERROR(IF(B319+1&gt;'Tablero de control'!$C$12,"",B319+1),"")</f>
        <v/>
      </c>
      <c r="C320" s="1" t="str">
        <f t="shared" si="16"/>
        <v/>
      </c>
      <c r="D320" s="1">
        <v>0</v>
      </c>
      <c r="E320" s="1" t="str">
        <f>IF($B320="","",IF('Tablero de control'!$C$8="Fija",$K$12,IF('Tablero de control'!$C$8="Variable",$K$13+G320,IF('Tablero de control'!$C$8="Bullet",G320+IF($B320=$K$11,C320,0),0))))</f>
        <v/>
      </c>
      <c r="F320" s="1" t="str">
        <f t="shared" si="17"/>
        <v/>
      </c>
      <c r="G320" s="1" t="str">
        <f t="shared" si="18"/>
        <v/>
      </c>
      <c r="H320" s="1" t="str">
        <f t="shared" si="19"/>
        <v/>
      </c>
    </row>
    <row r="321" spans="2:8" x14ac:dyDescent="0.35">
      <c r="B321" t="str">
        <f>IFERROR(IF(B320+1&gt;'Tablero de control'!$C$12,"",B320+1),"")</f>
        <v/>
      </c>
      <c r="C321" s="1" t="str">
        <f t="shared" si="16"/>
        <v/>
      </c>
      <c r="D321" s="1">
        <v>0</v>
      </c>
      <c r="E321" s="1" t="str">
        <f>IF($B321="","",IF('Tablero de control'!$C$8="Fija",$K$12,IF('Tablero de control'!$C$8="Variable",$K$13+G321,IF('Tablero de control'!$C$8="Bullet",G321+IF($B321=$K$11,C321,0),0))))</f>
        <v/>
      </c>
      <c r="F321" s="1" t="str">
        <f t="shared" si="17"/>
        <v/>
      </c>
      <c r="G321" s="1" t="str">
        <f t="shared" si="18"/>
        <v/>
      </c>
      <c r="H321" s="1" t="str">
        <f t="shared" si="19"/>
        <v/>
      </c>
    </row>
    <row r="322" spans="2:8" x14ac:dyDescent="0.35">
      <c r="B322" t="str">
        <f>IFERROR(IF(B321+1&gt;'Tablero de control'!$C$12,"",B321+1),"")</f>
        <v/>
      </c>
      <c r="C322" s="1" t="str">
        <f t="shared" si="16"/>
        <v/>
      </c>
      <c r="D322" s="1">
        <v>0</v>
      </c>
      <c r="E322" s="1" t="str">
        <f>IF($B322="","",IF('Tablero de control'!$C$8="Fija",$K$12,IF('Tablero de control'!$C$8="Variable",$K$13+G322,IF('Tablero de control'!$C$8="Bullet",G322+IF($B322=$K$11,C322,0),0))))</f>
        <v/>
      </c>
      <c r="F322" s="1" t="str">
        <f t="shared" si="17"/>
        <v/>
      </c>
      <c r="G322" s="1" t="str">
        <f t="shared" si="18"/>
        <v/>
      </c>
      <c r="H322" s="1" t="str">
        <f t="shared" si="19"/>
        <v/>
      </c>
    </row>
    <row r="323" spans="2:8" x14ac:dyDescent="0.35">
      <c r="B323" t="str">
        <f>IFERROR(IF(B322+1&gt;'Tablero de control'!$C$12,"",B322+1),"")</f>
        <v/>
      </c>
      <c r="C323" s="1" t="str">
        <f t="shared" si="16"/>
        <v/>
      </c>
      <c r="D323" s="1">
        <v>0</v>
      </c>
      <c r="E323" s="1" t="str">
        <f>IF($B323="","",IF('Tablero de control'!$C$8="Fija",$K$12,IF('Tablero de control'!$C$8="Variable",$K$13+G323,IF('Tablero de control'!$C$8="Bullet",G323+IF($B323=$K$11,C323,0),0))))</f>
        <v/>
      </c>
      <c r="F323" s="1" t="str">
        <f t="shared" si="17"/>
        <v/>
      </c>
      <c r="G323" s="1" t="str">
        <f t="shared" si="18"/>
        <v/>
      </c>
      <c r="H323" s="1" t="str">
        <f t="shared" si="19"/>
        <v/>
      </c>
    </row>
    <row r="324" spans="2:8" x14ac:dyDescent="0.35">
      <c r="B324" t="str">
        <f>IFERROR(IF(B323+1&gt;'Tablero de control'!$C$12,"",B323+1),"")</f>
        <v/>
      </c>
      <c r="C324" s="1" t="str">
        <f t="shared" si="16"/>
        <v/>
      </c>
      <c r="D324" s="1">
        <v>0</v>
      </c>
      <c r="E324" s="1" t="str">
        <f>IF($B324="","",IF('Tablero de control'!$C$8="Fija",$K$12,IF('Tablero de control'!$C$8="Variable",$K$13+G324,IF('Tablero de control'!$C$8="Bullet",G324+IF($B324=$K$11,C324,0),0))))</f>
        <v/>
      </c>
      <c r="F324" s="1" t="str">
        <f t="shared" si="17"/>
        <v/>
      </c>
      <c r="G324" s="1" t="str">
        <f t="shared" si="18"/>
        <v/>
      </c>
      <c r="H324" s="1" t="str">
        <f t="shared" si="19"/>
        <v/>
      </c>
    </row>
    <row r="325" spans="2:8" x14ac:dyDescent="0.35">
      <c r="B325" t="str">
        <f>IFERROR(IF(B324+1&gt;'Tablero de control'!$C$12,"",B324+1),"")</f>
        <v/>
      </c>
      <c r="C325" s="1" t="str">
        <f t="shared" si="16"/>
        <v/>
      </c>
      <c r="D325" s="1">
        <v>0</v>
      </c>
      <c r="E325" s="1" t="str">
        <f>IF($B325="","",IF('Tablero de control'!$C$8="Fija",$K$12,IF('Tablero de control'!$C$8="Variable",$K$13+G325,IF('Tablero de control'!$C$8="Bullet",G325+IF($B325=$K$11,C325,0),0))))</f>
        <v/>
      </c>
      <c r="F325" s="1" t="str">
        <f t="shared" si="17"/>
        <v/>
      </c>
      <c r="G325" s="1" t="str">
        <f t="shared" si="18"/>
        <v/>
      </c>
      <c r="H325" s="1" t="str">
        <f t="shared" si="19"/>
        <v/>
      </c>
    </row>
    <row r="326" spans="2:8" x14ac:dyDescent="0.35">
      <c r="B326" t="str">
        <f>IFERROR(IF(B325+1&gt;'Tablero de control'!$C$12,"",B325+1),"")</f>
        <v/>
      </c>
      <c r="C326" s="1" t="str">
        <f t="shared" si="16"/>
        <v/>
      </c>
      <c r="D326" s="1">
        <v>0</v>
      </c>
      <c r="E326" s="1" t="str">
        <f>IF($B326="","",IF('Tablero de control'!$C$8="Fija",$K$12,IF('Tablero de control'!$C$8="Variable",$K$13+G326,IF('Tablero de control'!$C$8="Bullet",G326+IF($B326=$K$11,C326,0),0))))</f>
        <v/>
      </c>
      <c r="F326" s="1" t="str">
        <f t="shared" si="17"/>
        <v/>
      </c>
      <c r="G326" s="1" t="str">
        <f t="shared" si="18"/>
        <v/>
      </c>
      <c r="H326" s="1" t="str">
        <f t="shared" si="19"/>
        <v/>
      </c>
    </row>
    <row r="327" spans="2:8" x14ac:dyDescent="0.35">
      <c r="B327" t="str">
        <f>IFERROR(IF(B326+1&gt;'Tablero de control'!$C$12,"",B326+1),"")</f>
        <v/>
      </c>
      <c r="C327" s="1" t="str">
        <f t="shared" si="16"/>
        <v/>
      </c>
      <c r="D327" s="1">
        <v>0</v>
      </c>
      <c r="E327" s="1" t="str">
        <f>IF($B327="","",IF('Tablero de control'!$C$8="Fija",$K$12,IF('Tablero de control'!$C$8="Variable",$K$13+G327,IF('Tablero de control'!$C$8="Bullet",G327+IF($B327=$K$11,C327,0),0))))</f>
        <v/>
      </c>
      <c r="F327" s="1" t="str">
        <f t="shared" si="17"/>
        <v/>
      </c>
      <c r="G327" s="1" t="str">
        <f t="shared" si="18"/>
        <v/>
      </c>
      <c r="H327" s="1" t="str">
        <f t="shared" si="19"/>
        <v/>
      </c>
    </row>
    <row r="328" spans="2:8" x14ac:dyDescent="0.35">
      <c r="B328" t="str">
        <f>IFERROR(IF(B327+1&gt;'Tablero de control'!$C$12,"",B327+1),"")</f>
        <v/>
      </c>
      <c r="C328" s="1" t="str">
        <f t="shared" si="16"/>
        <v/>
      </c>
      <c r="D328" s="1">
        <v>0</v>
      </c>
      <c r="E328" s="1" t="str">
        <f>IF($B328="","",IF('Tablero de control'!$C$8="Fija",$K$12,IF('Tablero de control'!$C$8="Variable",$K$13+G328,IF('Tablero de control'!$C$8="Bullet",G328+IF($B328=$K$11,C328,0),0))))</f>
        <v/>
      </c>
      <c r="F328" s="1" t="str">
        <f t="shared" si="17"/>
        <v/>
      </c>
      <c r="G328" s="1" t="str">
        <f t="shared" si="18"/>
        <v/>
      </c>
      <c r="H328" s="1" t="str">
        <f t="shared" si="19"/>
        <v/>
      </c>
    </row>
    <row r="329" spans="2:8" x14ac:dyDescent="0.35">
      <c r="B329" t="str">
        <f>IFERROR(IF(B328+1&gt;'Tablero de control'!$C$12,"",B328+1),"")</f>
        <v/>
      </c>
      <c r="C329" s="1" t="str">
        <f t="shared" si="16"/>
        <v/>
      </c>
      <c r="D329" s="1">
        <v>0</v>
      </c>
      <c r="E329" s="1" t="str">
        <f>IF($B329="","",IF('Tablero de control'!$C$8="Fija",$K$12,IF('Tablero de control'!$C$8="Variable",$K$13+G329,IF('Tablero de control'!$C$8="Bullet",G329+IF($B329=$K$11,C329,0),0))))</f>
        <v/>
      </c>
      <c r="F329" s="1" t="str">
        <f t="shared" si="17"/>
        <v/>
      </c>
      <c r="G329" s="1" t="str">
        <f t="shared" si="18"/>
        <v/>
      </c>
      <c r="H329" s="1" t="str">
        <f t="shared" si="19"/>
        <v/>
      </c>
    </row>
    <row r="330" spans="2:8" x14ac:dyDescent="0.35">
      <c r="B330" t="str">
        <f>IFERROR(IF(B329+1&gt;'Tablero de control'!$C$12,"",B329+1),"")</f>
        <v/>
      </c>
      <c r="C330" s="1" t="str">
        <f t="shared" si="16"/>
        <v/>
      </c>
      <c r="D330" s="1">
        <v>0</v>
      </c>
      <c r="E330" s="1" t="str">
        <f>IF($B330="","",IF('Tablero de control'!$C$8="Fija",$K$12,IF('Tablero de control'!$C$8="Variable",$K$13+G330,IF('Tablero de control'!$C$8="Bullet",G330+IF($B330=$K$11,C330,0),0))))</f>
        <v/>
      </c>
      <c r="F330" s="1" t="str">
        <f t="shared" si="17"/>
        <v/>
      </c>
      <c r="G330" s="1" t="str">
        <f t="shared" si="18"/>
        <v/>
      </c>
      <c r="H330" s="1" t="str">
        <f t="shared" si="19"/>
        <v/>
      </c>
    </row>
    <row r="331" spans="2:8" x14ac:dyDescent="0.35">
      <c r="B331" t="str">
        <f>IFERROR(IF(B330+1&gt;'Tablero de control'!$C$12,"",B330+1),"")</f>
        <v/>
      </c>
      <c r="C331" s="1" t="str">
        <f t="shared" ref="C331:C366" si="20">IF($B331="","",H330)</f>
        <v/>
      </c>
      <c r="D331" s="1">
        <v>0</v>
      </c>
      <c r="E331" s="1" t="str">
        <f>IF($B331="","",IF('Tablero de control'!$C$8="Fija",$K$12,IF('Tablero de control'!$C$8="Variable",$K$13+G331,IF('Tablero de control'!$C$8="Bullet",G331+IF($B331=$K$11,C331,0),0))))</f>
        <v/>
      </c>
      <c r="F331" s="1" t="str">
        <f t="shared" ref="F331:F366" si="21">IF($B331="","",E331-G331)</f>
        <v/>
      </c>
      <c r="G331" s="1" t="str">
        <f t="shared" ref="G331:G366" si="22">IF($B331="","",C331*$K$10)</f>
        <v/>
      </c>
      <c r="H331" s="1" t="str">
        <f t="shared" ref="H331:H366" si="23">IF($B331="","",ROUND(C331+D331-F331,2))</f>
        <v/>
      </c>
    </row>
    <row r="332" spans="2:8" x14ac:dyDescent="0.35">
      <c r="B332" t="str">
        <f>IFERROR(IF(B331+1&gt;'Tablero de control'!$C$12,"",B331+1),"")</f>
        <v/>
      </c>
      <c r="C332" s="1" t="str">
        <f t="shared" si="20"/>
        <v/>
      </c>
      <c r="D332" s="1">
        <v>0</v>
      </c>
      <c r="E332" s="1" t="str">
        <f>IF($B332="","",IF('Tablero de control'!$C$8="Fija",$K$12,IF('Tablero de control'!$C$8="Variable",$K$13+G332,IF('Tablero de control'!$C$8="Bullet",G332+IF($B332=$K$11,C332,0),0))))</f>
        <v/>
      </c>
      <c r="F332" s="1" t="str">
        <f t="shared" si="21"/>
        <v/>
      </c>
      <c r="G332" s="1" t="str">
        <f t="shared" si="22"/>
        <v/>
      </c>
      <c r="H332" s="1" t="str">
        <f t="shared" si="23"/>
        <v/>
      </c>
    </row>
    <row r="333" spans="2:8" x14ac:dyDescent="0.35">
      <c r="B333" t="str">
        <f>IFERROR(IF(B332+1&gt;'Tablero de control'!$C$12,"",B332+1),"")</f>
        <v/>
      </c>
      <c r="C333" s="1" t="str">
        <f t="shared" si="20"/>
        <v/>
      </c>
      <c r="D333" s="1">
        <v>0</v>
      </c>
      <c r="E333" s="1" t="str">
        <f>IF($B333="","",IF('Tablero de control'!$C$8="Fija",$K$12,IF('Tablero de control'!$C$8="Variable",$K$13+G333,IF('Tablero de control'!$C$8="Bullet",G333+IF($B333=$K$11,C333,0),0))))</f>
        <v/>
      </c>
      <c r="F333" s="1" t="str">
        <f t="shared" si="21"/>
        <v/>
      </c>
      <c r="G333" s="1" t="str">
        <f t="shared" si="22"/>
        <v/>
      </c>
      <c r="H333" s="1" t="str">
        <f t="shared" si="23"/>
        <v/>
      </c>
    </row>
    <row r="334" spans="2:8" x14ac:dyDescent="0.35">
      <c r="B334" t="str">
        <f>IFERROR(IF(B333+1&gt;'Tablero de control'!$C$12,"",B333+1),"")</f>
        <v/>
      </c>
      <c r="C334" s="1" t="str">
        <f t="shared" si="20"/>
        <v/>
      </c>
      <c r="D334" s="1">
        <v>0</v>
      </c>
      <c r="E334" s="1" t="str">
        <f>IF($B334="","",IF('Tablero de control'!$C$8="Fija",$K$12,IF('Tablero de control'!$C$8="Variable",$K$13+G334,IF('Tablero de control'!$C$8="Bullet",G334+IF($B334=$K$11,C334,0),0))))</f>
        <v/>
      </c>
      <c r="F334" s="1" t="str">
        <f t="shared" si="21"/>
        <v/>
      </c>
      <c r="G334" s="1" t="str">
        <f t="shared" si="22"/>
        <v/>
      </c>
      <c r="H334" s="1" t="str">
        <f t="shared" si="23"/>
        <v/>
      </c>
    </row>
    <row r="335" spans="2:8" x14ac:dyDescent="0.35">
      <c r="B335" t="str">
        <f>IFERROR(IF(B334+1&gt;'Tablero de control'!$C$12,"",B334+1),"")</f>
        <v/>
      </c>
      <c r="C335" s="1" t="str">
        <f t="shared" si="20"/>
        <v/>
      </c>
      <c r="D335" s="1">
        <v>0</v>
      </c>
      <c r="E335" s="1" t="str">
        <f>IF($B335="","",IF('Tablero de control'!$C$8="Fija",$K$12,IF('Tablero de control'!$C$8="Variable",$K$13+G335,IF('Tablero de control'!$C$8="Bullet",G335+IF($B335=$K$11,C335,0),0))))</f>
        <v/>
      </c>
      <c r="F335" s="1" t="str">
        <f t="shared" si="21"/>
        <v/>
      </c>
      <c r="G335" s="1" t="str">
        <f t="shared" si="22"/>
        <v/>
      </c>
      <c r="H335" s="1" t="str">
        <f t="shared" si="23"/>
        <v/>
      </c>
    </row>
    <row r="336" spans="2:8" x14ac:dyDescent="0.35">
      <c r="B336" t="str">
        <f>IFERROR(IF(B335+1&gt;'Tablero de control'!$C$12,"",B335+1),"")</f>
        <v/>
      </c>
      <c r="C336" s="1" t="str">
        <f t="shared" si="20"/>
        <v/>
      </c>
      <c r="D336" s="1">
        <v>0</v>
      </c>
      <c r="E336" s="1" t="str">
        <f>IF($B336="","",IF('Tablero de control'!$C$8="Fija",$K$12,IF('Tablero de control'!$C$8="Variable",$K$13+G336,IF('Tablero de control'!$C$8="Bullet",G336+IF($B336=$K$11,C336,0),0))))</f>
        <v/>
      </c>
      <c r="F336" s="1" t="str">
        <f t="shared" si="21"/>
        <v/>
      </c>
      <c r="G336" s="1" t="str">
        <f t="shared" si="22"/>
        <v/>
      </c>
      <c r="H336" s="1" t="str">
        <f t="shared" si="23"/>
        <v/>
      </c>
    </row>
    <row r="337" spans="2:8" x14ac:dyDescent="0.35">
      <c r="B337" t="str">
        <f>IFERROR(IF(B336+1&gt;'Tablero de control'!$C$12,"",B336+1),"")</f>
        <v/>
      </c>
      <c r="C337" s="1" t="str">
        <f t="shared" si="20"/>
        <v/>
      </c>
      <c r="D337" s="1">
        <v>0</v>
      </c>
      <c r="E337" s="1" t="str">
        <f>IF($B337="","",IF('Tablero de control'!$C$8="Fija",$K$12,IF('Tablero de control'!$C$8="Variable",$K$13+G337,IF('Tablero de control'!$C$8="Bullet",G337+IF($B337=$K$11,C337,0),0))))</f>
        <v/>
      </c>
      <c r="F337" s="1" t="str">
        <f t="shared" si="21"/>
        <v/>
      </c>
      <c r="G337" s="1" t="str">
        <f t="shared" si="22"/>
        <v/>
      </c>
      <c r="H337" s="1" t="str">
        <f t="shared" si="23"/>
        <v/>
      </c>
    </row>
    <row r="338" spans="2:8" x14ac:dyDescent="0.35">
      <c r="B338" t="str">
        <f>IFERROR(IF(B337+1&gt;'Tablero de control'!$C$12,"",B337+1),"")</f>
        <v/>
      </c>
      <c r="C338" s="1" t="str">
        <f t="shared" si="20"/>
        <v/>
      </c>
      <c r="D338" s="1">
        <v>0</v>
      </c>
      <c r="E338" s="1" t="str">
        <f>IF($B338="","",IF('Tablero de control'!$C$8="Fija",$K$12,IF('Tablero de control'!$C$8="Variable",$K$13+G338,IF('Tablero de control'!$C$8="Bullet",G338+IF($B338=$K$11,C338,0),0))))</f>
        <v/>
      </c>
      <c r="F338" s="1" t="str">
        <f t="shared" si="21"/>
        <v/>
      </c>
      <c r="G338" s="1" t="str">
        <f t="shared" si="22"/>
        <v/>
      </c>
      <c r="H338" s="1" t="str">
        <f t="shared" si="23"/>
        <v/>
      </c>
    </row>
    <row r="339" spans="2:8" x14ac:dyDescent="0.35">
      <c r="B339" t="str">
        <f>IFERROR(IF(B338+1&gt;'Tablero de control'!$C$12,"",B338+1),"")</f>
        <v/>
      </c>
      <c r="C339" s="1" t="str">
        <f t="shared" si="20"/>
        <v/>
      </c>
      <c r="D339" s="1">
        <v>0</v>
      </c>
      <c r="E339" s="1" t="str">
        <f>IF($B339="","",IF('Tablero de control'!$C$8="Fija",$K$12,IF('Tablero de control'!$C$8="Variable",$K$13+G339,IF('Tablero de control'!$C$8="Bullet",G339+IF($B339=$K$11,C339,0),0))))</f>
        <v/>
      </c>
      <c r="F339" s="1" t="str">
        <f t="shared" si="21"/>
        <v/>
      </c>
      <c r="G339" s="1" t="str">
        <f t="shared" si="22"/>
        <v/>
      </c>
      <c r="H339" s="1" t="str">
        <f t="shared" si="23"/>
        <v/>
      </c>
    </row>
    <row r="340" spans="2:8" x14ac:dyDescent="0.35">
      <c r="B340" t="str">
        <f>IFERROR(IF(B339+1&gt;'Tablero de control'!$C$12,"",B339+1),"")</f>
        <v/>
      </c>
      <c r="C340" s="1" t="str">
        <f t="shared" si="20"/>
        <v/>
      </c>
      <c r="D340" s="1">
        <v>0</v>
      </c>
      <c r="E340" s="1" t="str">
        <f>IF($B340="","",IF('Tablero de control'!$C$8="Fija",$K$12,IF('Tablero de control'!$C$8="Variable",$K$13+G340,IF('Tablero de control'!$C$8="Bullet",G340+IF($B340=$K$11,C340,0),0))))</f>
        <v/>
      </c>
      <c r="F340" s="1" t="str">
        <f t="shared" si="21"/>
        <v/>
      </c>
      <c r="G340" s="1" t="str">
        <f t="shared" si="22"/>
        <v/>
      </c>
      <c r="H340" s="1" t="str">
        <f t="shared" si="23"/>
        <v/>
      </c>
    </row>
    <row r="341" spans="2:8" x14ac:dyDescent="0.35">
      <c r="B341" t="str">
        <f>IFERROR(IF(B340+1&gt;'Tablero de control'!$C$12,"",B340+1),"")</f>
        <v/>
      </c>
      <c r="C341" s="1" t="str">
        <f t="shared" si="20"/>
        <v/>
      </c>
      <c r="D341" s="1">
        <v>0</v>
      </c>
      <c r="E341" s="1" t="str">
        <f>IF($B341="","",IF('Tablero de control'!$C$8="Fija",$K$12,IF('Tablero de control'!$C$8="Variable",$K$13+G341,IF('Tablero de control'!$C$8="Bullet",G341+IF($B341=$K$11,C341,0),0))))</f>
        <v/>
      </c>
      <c r="F341" s="1" t="str">
        <f t="shared" si="21"/>
        <v/>
      </c>
      <c r="G341" s="1" t="str">
        <f t="shared" si="22"/>
        <v/>
      </c>
      <c r="H341" s="1" t="str">
        <f t="shared" si="23"/>
        <v/>
      </c>
    </row>
    <row r="342" spans="2:8" x14ac:dyDescent="0.35">
      <c r="B342" t="str">
        <f>IFERROR(IF(B341+1&gt;'Tablero de control'!$C$12,"",B341+1),"")</f>
        <v/>
      </c>
      <c r="C342" s="1" t="str">
        <f t="shared" si="20"/>
        <v/>
      </c>
      <c r="D342" s="1">
        <v>0</v>
      </c>
      <c r="E342" s="1" t="str">
        <f>IF($B342="","",IF('Tablero de control'!$C$8="Fija",$K$12,IF('Tablero de control'!$C$8="Variable",$K$13+G342,IF('Tablero de control'!$C$8="Bullet",G342+IF($B342=$K$11,C342,0),0))))</f>
        <v/>
      </c>
      <c r="F342" s="1" t="str">
        <f t="shared" si="21"/>
        <v/>
      </c>
      <c r="G342" s="1" t="str">
        <f t="shared" si="22"/>
        <v/>
      </c>
      <c r="H342" s="1" t="str">
        <f t="shared" si="23"/>
        <v/>
      </c>
    </row>
    <row r="343" spans="2:8" x14ac:dyDescent="0.35">
      <c r="B343" t="str">
        <f>IFERROR(IF(B342+1&gt;'Tablero de control'!$C$12,"",B342+1),"")</f>
        <v/>
      </c>
      <c r="C343" s="1" t="str">
        <f t="shared" si="20"/>
        <v/>
      </c>
      <c r="D343" s="1">
        <v>0</v>
      </c>
      <c r="E343" s="1" t="str">
        <f>IF($B343="","",IF('Tablero de control'!$C$8="Fija",$K$12,IF('Tablero de control'!$C$8="Variable",$K$13+G343,IF('Tablero de control'!$C$8="Bullet",G343+IF($B343=$K$11,C343,0),0))))</f>
        <v/>
      </c>
      <c r="F343" s="1" t="str">
        <f t="shared" si="21"/>
        <v/>
      </c>
      <c r="G343" s="1" t="str">
        <f t="shared" si="22"/>
        <v/>
      </c>
      <c r="H343" s="1" t="str">
        <f t="shared" si="23"/>
        <v/>
      </c>
    </row>
    <row r="344" spans="2:8" x14ac:dyDescent="0.35">
      <c r="B344" t="str">
        <f>IFERROR(IF(B343+1&gt;'Tablero de control'!$C$12,"",B343+1),"")</f>
        <v/>
      </c>
      <c r="C344" s="1" t="str">
        <f t="shared" si="20"/>
        <v/>
      </c>
      <c r="D344" s="1">
        <v>0</v>
      </c>
      <c r="E344" s="1" t="str">
        <f>IF($B344="","",IF('Tablero de control'!$C$8="Fija",$K$12,IF('Tablero de control'!$C$8="Variable",$K$13+G344,IF('Tablero de control'!$C$8="Bullet",G344+IF($B344=$K$11,C344,0),0))))</f>
        <v/>
      </c>
      <c r="F344" s="1" t="str">
        <f t="shared" si="21"/>
        <v/>
      </c>
      <c r="G344" s="1" t="str">
        <f t="shared" si="22"/>
        <v/>
      </c>
      <c r="H344" s="1" t="str">
        <f t="shared" si="23"/>
        <v/>
      </c>
    </row>
    <row r="345" spans="2:8" x14ac:dyDescent="0.35">
      <c r="B345" t="str">
        <f>IFERROR(IF(B344+1&gt;'Tablero de control'!$C$12,"",B344+1),"")</f>
        <v/>
      </c>
      <c r="C345" s="1" t="str">
        <f t="shared" si="20"/>
        <v/>
      </c>
      <c r="D345" s="1">
        <v>0</v>
      </c>
      <c r="E345" s="1" t="str">
        <f>IF($B345="","",IF('Tablero de control'!$C$8="Fija",$K$12,IF('Tablero de control'!$C$8="Variable",$K$13+G345,IF('Tablero de control'!$C$8="Bullet",G345+IF($B345=$K$11,C345,0),0))))</f>
        <v/>
      </c>
      <c r="F345" s="1" t="str">
        <f t="shared" si="21"/>
        <v/>
      </c>
      <c r="G345" s="1" t="str">
        <f t="shared" si="22"/>
        <v/>
      </c>
      <c r="H345" s="1" t="str">
        <f t="shared" si="23"/>
        <v/>
      </c>
    </row>
    <row r="346" spans="2:8" x14ac:dyDescent="0.35">
      <c r="B346" t="str">
        <f>IFERROR(IF(B345+1&gt;'Tablero de control'!$C$12,"",B345+1),"")</f>
        <v/>
      </c>
      <c r="C346" s="1" t="str">
        <f t="shared" si="20"/>
        <v/>
      </c>
      <c r="D346" s="1">
        <v>0</v>
      </c>
      <c r="E346" s="1" t="str">
        <f>IF($B346="","",IF('Tablero de control'!$C$8="Fija",$K$12,IF('Tablero de control'!$C$8="Variable",$K$13+G346,IF('Tablero de control'!$C$8="Bullet",G346+IF($B346=$K$11,C346,0),0))))</f>
        <v/>
      </c>
      <c r="F346" s="1" t="str">
        <f t="shared" si="21"/>
        <v/>
      </c>
      <c r="G346" s="1" t="str">
        <f t="shared" si="22"/>
        <v/>
      </c>
      <c r="H346" s="1" t="str">
        <f t="shared" si="23"/>
        <v/>
      </c>
    </row>
    <row r="347" spans="2:8" x14ac:dyDescent="0.35">
      <c r="B347" t="str">
        <f>IFERROR(IF(B346+1&gt;'Tablero de control'!$C$12,"",B346+1),"")</f>
        <v/>
      </c>
      <c r="C347" s="1" t="str">
        <f t="shared" si="20"/>
        <v/>
      </c>
      <c r="D347" s="1">
        <v>0</v>
      </c>
      <c r="E347" s="1" t="str">
        <f>IF($B347="","",IF('Tablero de control'!$C$8="Fija",$K$12,IF('Tablero de control'!$C$8="Variable",$K$13+G347,IF('Tablero de control'!$C$8="Bullet",G347+IF($B347=$K$11,C347,0),0))))</f>
        <v/>
      </c>
      <c r="F347" s="1" t="str">
        <f t="shared" si="21"/>
        <v/>
      </c>
      <c r="G347" s="1" t="str">
        <f t="shared" si="22"/>
        <v/>
      </c>
      <c r="H347" s="1" t="str">
        <f t="shared" si="23"/>
        <v/>
      </c>
    </row>
    <row r="348" spans="2:8" x14ac:dyDescent="0.35">
      <c r="B348" t="str">
        <f>IFERROR(IF(B347+1&gt;'Tablero de control'!$C$12,"",B347+1),"")</f>
        <v/>
      </c>
      <c r="C348" s="1" t="str">
        <f t="shared" si="20"/>
        <v/>
      </c>
      <c r="D348" s="1">
        <v>0</v>
      </c>
      <c r="E348" s="1" t="str">
        <f>IF($B348="","",IF('Tablero de control'!$C$8="Fija",$K$12,IF('Tablero de control'!$C$8="Variable",$K$13+G348,IF('Tablero de control'!$C$8="Bullet",G348+IF($B348=$K$11,C348,0),0))))</f>
        <v/>
      </c>
      <c r="F348" s="1" t="str">
        <f t="shared" si="21"/>
        <v/>
      </c>
      <c r="G348" s="1" t="str">
        <f t="shared" si="22"/>
        <v/>
      </c>
      <c r="H348" s="1" t="str">
        <f t="shared" si="23"/>
        <v/>
      </c>
    </row>
    <row r="349" spans="2:8" x14ac:dyDescent="0.35">
      <c r="B349" t="str">
        <f>IFERROR(IF(B348+1&gt;'Tablero de control'!$C$12,"",B348+1),"")</f>
        <v/>
      </c>
      <c r="C349" s="1" t="str">
        <f t="shared" si="20"/>
        <v/>
      </c>
      <c r="D349" s="1">
        <v>0</v>
      </c>
      <c r="E349" s="1" t="str">
        <f>IF($B349="","",IF('Tablero de control'!$C$8="Fija",$K$12,IF('Tablero de control'!$C$8="Variable",$K$13+G349,IF('Tablero de control'!$C$8="Bullet",G349+IF($B349=$K$11,C349,0),0))))</f>
        <v/>
      </c>
      <c r="F349" s="1" t="str">
        <f t="shared" si="21"/>
        <v/>
      </c>
      <c r="G349" s="1" t="str">
        <f t="shared" si="22"/>
        <v/>
      </c>
      <c r="H349" s="1" t="str">
        <f t="shared" si="23"/>
        <v/>
      </c>
    </row>
    <row r="350" spans="2:8" x14ac:dyDescent="0.35">
      <c r="B350" t="str">
        <f>IFERROR(IF(B349+1&gt;'Tablero de control'!$C$12,"",B349+1),"")</f>
        <v/>
      </c>
      <c r="C350" s="1" t="str">
        <f t="shared" si="20"/>
        <v/>
      </c>
      <c r="D350" s="1">
        <v>0</v>
      </c>
      <c r="E350" s="1" t="str">
        <f>IF($B350="","",IF('Tablero de control'!$C$8="Fija",$K$12,IF('Tablero de control'!$C$8="Variable",$K$13+G350,IF('Tablero de control'!$C$8="Bullet",G350+IF($B350=$K$11,C350,0),0))))</f>
        <v/>
      </c>
      <c r="F350" s="1" t="str">
        <f t="shared" si="21"/>
        <v/>
      </c>
      <c r="G350" s="1" t="str">
        <f t="shared" si="22"/>
        <v/>
      </c>
      <c r="H350" s="1" t="str">
        <f t="shared" si="23"/>
        <v/>
      </c>
    </row>
    <row r="351" spans="2:8" x14ac:dyDescent="0.35">
      <c r="B351" t="str">
        <f>IFERROR(IF(B350+1&gt;'Tablero de control'!$C$12,"",B350+1),"")</f>
        <v/>
      </c>
      <c r="C351" s="1" t="str">
        <f t="shared" si="20"/>
        <v/>
      </c>
      <c r="D351" s="1">
        <v>0</v>
      </c>
      <c r="E351" s="1" t="str">
        <f>IF($B351="","",IF('Tablero de control'!$C$8="Fija",$K$12,IF('Tablero de control'!$C$8="Variable",$K$13+G351,IF('Tablero de control'!$C$8="Bullet",G351+IF($B351=$K$11,C351,0),0))))</f>
        <v/>
      </c>
      <c r="F351" s="1" t="str">
        <f t="shared" si="21"/>
        <v/>
      </c>
      <c r="G351" s="1" t="str">
        <f t="shared" si="22"/>
        <v/>
      </c>
      <c r="H351" s="1" t="str">
        <f t="shared" si="23"/>
        <v/>
      </c>
    </row>
    <row r="352" spans="2:8" x14ac:dyDescent="0.35">
      <c r="B352" t="str">
        <f>IFERROR(IF(B351+1&gt;'Tablero de control'!$C$12,"",B351+1),"")</f>
        <v/>
      </c>
      <c r="C352" s="1" t="str">
        <f t="shared" si="20"/>
        <v/>
      </c>
      <c r="D352" s="1">
        <v>0</v>
      </c>
      <c r="E352" s="1" t="str">
        <f>IF($B352="","",IF('Tablero de control'!$C$8="Fija",$K$12,IF('Tablero de control'!$C$8="Variable",$K$13+G352,IF('Tablero de control'!$C$8="Bullet",G352+IF($B352=$K$11,C352,0),0))))</f>
        <v/>
      </c>
      <c r="F352" s="1" t="str">
        <f t="shared" si="21"/>
        <v/>
      </c>
      <c r="G352" s="1" t="str">
        <f t="shared" si="22"/>
        <v/>
      </c>
      <c r="H352" s="1" t="str">
        <f t="shared" si="23"/>
        <v/>
      </c>
    </row>
    <row r="353" spans="2:8" x14ac:dyDescent="0.35">
      <c r="B353" t="str">
        <f>IFERROR(IF(B352+1&gt;'Tablero de control'!$C$12,"",B352+1),"")</f>
        <v/>
      </c>
      <c r="C353" s="1" t="str">
        <f t="shared" si="20"/>
        <v/>
      </c>
      <c r="D353" s="1">
        <v>0</v>
      </c>
      <c r="E353" s="1" t="str">
        <f>IF($B353="","",IF('Tablero de control'!$C$8="Fija",$K$12,IF('Tablero de control'!$C$8="Variable",$K$13+G353,IF('Tablero de control'!$C$8="Bullet",G353+IF($B353=$K$11,C353,0),0))))</f>
        <v/>
      </c>
      <c r="F353" s="1" t="str">
        <f t="shared" si="21"/>
        <v/>
      </c>
      <c r="G353" s="1" t="str">
        <f t="shared" si="22"/>
        <v/>
      </c>
      <c r="H353" s="1" t="str">
        <f t="shared" si="23"/>
        <v/>
      </c>
    </row>
    <row r="354" spans="2:8" x14ac:dyDescent="0.35">
      <c r="B354" t="str">
        <f>IFERROR(IF(B353+1&gt;'Tablero de control'!$C$12,"",B353+1),"")</f>
        <v/>
      </c>
      <c r="C354" s="1" t="str">
        <f t="shared" si="20"/>
        <v/>
      </c>
      <c r="D354" s="1">
        <v>0</v>
      </c>
      <c r="E354" s="1" t="str">
        <f>IF($B354="","",IF('Tablero de control'!$C$8="Fija",$K$12,IF('Tablero de control'!$C$8="Variable",$K$13+G354,IF('Tablero de control'!$C$8="Bullet",G354+IF($B354=$K$11,C354,0),0))))</f>
        <v/>
      </c>
      <c r="F354" s="1" t="str">
        <f t="shared" si="21"/>
        <v/>
      </c>
      <c r="G354" s="1" t="str">
        <f t="shared" si="22"/>
        <v/>
      </c>
      <c r="H354" s="1" t="str">
        <f t="shared" si="23"/>
        <v/>
      </c>
    </row>
    <row r="355" spans="2:8" x14ac:dyDescent="0.35">
      <c r="B355" t="str">
        <f>IFERROR(IF(B354+1&gt;'Tablero de control'!$C$12,"",B354+1),"")</f>
        <v/>
      </c>
      <c r="C355" s="1" t="str">
        <f t="shared" si="20"/>
        <v/>
      </c>
      <c r="D355" s="1">
        <v>0</v>
      </c>
      <c r="E355" s="1" t="str">
        <f>IF($B355="","",IF('Tablero de control'!$C$8="Fija",$K$12,IF('Tablero de control'!$C$8="Variable",$K$13+G355,IF('Tablero de control'!$C$8="Bullet",G355+IF($B355=$K$11,C355,0),0))))</f>
        <v/>
      </c>
      <c r="F355" s="1" t="str">
        <f t="shared" si="21"/>
        <v/>
      </c>
      <c r="G355" s="1" t="str">
        <f t="shared" si="22"/>
        <v/>
      </c>
      <c r="H355" s="1" t="str">
        <f t="shared" si="23"/>
        <v/>
      </c>
    </row>
    <row r="356" spans="2:8" x14ac:dyDescent="0.35">
      <c r="B356" t="str">
        <f>IFERROR(IF(B355+1&gt;'Tablero de control'!$C$12,"",B355+1),"")</f>
        <v/>
      </c>
      <c r="C356" s="1" t="str">
        <f t="shared" si="20"/>
        <v/>
      </c>
      <c r="D356" s="1">
        <v>0</v>
      </c>
      <c r="E356" s="1" t="str">
        <f>IF($B356="","",IF('Tablero de control'!$C$8="Fija",$K$12,IF('Tablero de control'!$C$8="Variable",$K$13+G356,IF('Tablero de control'!$C$8="Bullet",G356+IF($B356=$K$11,C356,0),0))))</f>
        <v/>
      </c>
      <c r="F356" s="1" t="str">
        <f t="shared" si="21"/>
        <v/>
      </c>
      <c r="G356" s="1" t="str">
        <f t="shared" si="22"/>
        <v/>
      </c>
      <c r="H356" s="1" t="str">
        <f t="shared" si="23"/>
        <v/>
      </c>
    </row>
    <row r="357" spans="2:8" x14ac:dyDescent="0.35">
      <c r="B357" t="str">
        <f>IFERROR(IF(B356+1&gt;'Tablero de control'!$C$12,"",B356+1),"")</f>
        <v/>
      </c>
      <c r="C357" s="1" t="str">
        <f t="shared" si="20"/>
        <v/>
      </c>
      <c r="D357" s="1">
        <v>0</v>
      </c>
      <c r="E357" s="1" t="str">
        <f>IF($B357="","",IF('Tablero de control'!$C$8="Fija",$K$12,IF('Tablero de control'!$C$8="Variable",$K$13+G357,IF('Tablero de control'!$C$8="Bullet",G357+IF($B357=$K$11,C357,0),0))))</f>
        <v/>
      </c>
      <c r="F357" s="1" t="str">
        <f t="shared" si="21"/>
        <v/>
      </c>
      <c r="G357" s="1" t="str">
        <f t="shared" si="22"/>
        <v/>
      </c>
      <c r="H357" s="1" t="str">
        <f t="shared" si="23"/>
        <v/>
      </c>
    </row>
    <row r="358" spans="2:8" x14ac:dyDescent="0.35">
      <c r="B358" t="str">
        <f>IFERROR(IF(B357+1&gt;'Tablero de control'!$C$12,"",B357+1),"")</f>
        <v/>
      </c>
      <c r="C358" s="1" t="str">
        <f t="shared" si="20"/>
        <v/>
      </c>
      <c r="D358" s="1">
        <v>0</v>
      </c>
      <c r="E358" s="1" t="str">
        <f>IF($B358="","",IF('Tablero de control'!$C$8="Fija",$K$12,IF('Tablero de control'!$C$8="Variable",$K$13+G358,IF('Tablero de control'!$C$8="Bullet",G358+IF($B358=$K$11,C358,0),0))))</f>
        <v/>
      </c>
      <c r="F358" s="1" t="str">
        <f t="shared" si="21"/>
        <v/>
      </c>
      <c r="G358" s="1" t="str">
        <f t="shared" si="22"/>
        <v/>
      </c>
      <c r="H358" s="1" t="str">
        <f t="shared" si="23"/>
        <v/>
      </c>
    </row>
    <row r="359" spans="2:8" x14ac:dyDescent="0.35">
      <c r="B359" t="str">
        <f>IFERROR(IF(B358+1&gt;'Tablero de control'!$C$12,"",B358+1),"")</f>
        <v/>
      </c>
      <c r="C359" s="1" t="str">
        <f t="shared" si="20"/>
        <v/>
      </c>
      <c r="D359" s="1">
        <v>0</v>
      </c>
      <c r="E359" s="1" t="str">
        <f>IF($B359="","",IF('Tablero de control'!$C$8="Fija",$K$12,IF('Tablero de control'!$C$8="Variable",$K$13+G359,IF('Tablero de control'!$C$8="Bullet",G359+IF($B359=$K$11,C359,0),0))))</f>
        <v/>
      </c>
      <c r="F359" s="1" t="str">
        <f t="shared" si="21"/>
        <v/>
      </c>
      <c r="G359" s="1" t="str">
        <f t="shared" si="22"/>
        <v/>
      </c>
      <c r="H359" s="1" t="str">
        <f t="shared" si="23"/>
        <v/>
      </c>
    </row>
    <row r="360" spans="2:8" x14ac:dyDescent="0.35">
      <c r="B360" t="str">
        <f>IFERROR(IF(B359+1&gt;'Tablero de control'!$C$12,"",B359+1),"")</f>
        <v/>
      </c>
      <c r="C360" s="1" t="str">
        <f t="shared" si="20"/>
        <v/>
      </c>
      <c r="D360" s="1">
        <v>0</v>
      </c>
      <c r="E360" s="1" t="str">
        <f>IF($B360="","",IF('Tablero de control'!$C$8="Fija",$K$12,IF('Tablero de control'!$C$8="Variable",$K$13+G360,IF('Tablero de control'!$C$8="Bullet",G360+IF($B360=$K$11,C360,0),0))))</f>
        <v/>
      </c>
      <c r="F360" s="1" t="str">
        <f t="shared" si="21"/>
        <v/>
      </c>
      <c r="G360" s="1" t="str">
        <f t="shared" si="22"/>
        <v/>
      </c>
      <c r="H360" s="1" t="str">
        <f t="shared" si="23"/>
        <v/>
      </c>
    </row>
    <row r="361" spans="2:8" x14ac:dyDescent="0.35">
      <c r="B361" t="str">
        <f>IFERROR(IF(B360+1&gt;'Tablero de control'!$C$12,"",B360+1),"")</f>
        <v/>
      </c>
      <c r="C361" s="1" t="str">
        <f t="shared" si="20"/>
        <v/>
      </c>
      <c r="D361" s="1">
        <v>0</v>
      </c>
      <c r="E361" s="1" t="str">
        <f>IF($B361="","",IF('Tablero de control'!$C$8="Fija",$K$12,IF('Tablero de control'!$C$8="Variable",$K$13+G361,IF('Tablero de control'!$C$8="Bullet",G361+IF($B361=$K$11,C361,0),0))))</f>
        <v/>
      </c>
      <c r="F361" s="1" t="str">
        <f t="shared" si="21"/>
        <v/>
      </c>
      <c r="G361" s="1" t="str">
        <f t="shared" si="22"/>
        <v/>
      </c>
      <c r="H361" s="1" t="str">
        <f t="shared" si="23"/>
        <v/>
      </c>
    </row>
    <row r="362" spans="2:8" x14ac:dyDescent="0.35">
      <c r="B362" t="str">
        <f>IFERROR(IF(B361+1&gt;'Tablero de control'!$C$12,"",B361+1),"")</f>
        <v/>
      </c>
      <c r="C362" s="1" t="str">
        <f t="shared" si="20"/>
        <v/>
      </c>
      <c r="D362" s="1">
        <v>0</v>
      </c>
      <c r="E362" s="1" t="str">
        <f>IF($B362="","",IF('Tablero de control'!$C$8="Fija",$K$12,IF('Tablero de control'!$C$8="Variable",$K$13+G362,IF('Tablero de control'!$C$8="Bullet",G362+IF($B362=$K$11,C362,0),0))))</f>
        <v/>
      </c>
      <c r="F362" s="1" t="str">
        <f t="shared" si="21"/>
        <v/>
      </c>
      <c r="G362" s="1" t="str">
        <f t="shared" si="22"/>
        <v/>
      </c>
      <c r="H362" s="1" t="str">
        <f t="shared" si="23"/>
        <v/>
      </c>
    </row>
    <row r="363" spans="2:8" x14ac:dyDescent="0.35">
      <c r="B363" t="str">
        <f>IFERROR(IF(B362+1&gt;'Tablero de control'!$C$12,"",B362+1),"")</f>
        <v/>
      </c>
      <c r="C363" s="1" t="str">
        <f t="shared" si="20"/>
        <v/>
      </c>
      <c r="D363" s="1">
        <v>0</v>
      </c>
      <c r="E363" s="1" t="str">
        <f>IF($B363="","",IF('Tablero de control'!$C$8="Fija",$K$12,IF('Tablero de control'!$C$8="Variable",$K$13+G363,IF('Tablero de control'!$C$8="Bullet",G363+IF($B363=$K$11,C363,0),0))))</f>
        <v/>
      </c>
      <c r="F363" s="1" t="str">
        <f t="shared" si="21"/>
        <v/>
      </c>
      <c r="G363" s="1" t="str">
        <f t="shared" si="22"/>
        <v/>
      </c>
      <c r="H363" s="1" t="str">
        <f t="shared" si="23"/>
        <v/>
      </c>
    </row>
    <row r="364" spans="2:8" x14ac:dyDescent="0.35">
      <c r="B364" t="str">
        <f>IFERROR(IF(B363+1&gt;'Tablero de control'!$C$12,"",B363+1),"")</f>
        <v/>
      </c>
      <c r="C364" s="1" t="str">
        <f t="shared" si="20"/>
        <v/>
      </c>
      <c r="D364" s="1">
        <v>0</v>
      </c>
      <c r="E364" s="1" t="str">
        <f>IF($B364="","",IF('Tablero de control'!$C$8="Fija",$K$12,IF('Tablero de control'!$C$8="Variable",$K$13+G364,IF('Tablero de control'!$C$8="Bullet",G364+IF($B364=$K$11,C364,0),0))))</f>
        <v/>
      </c>
      <c r="F364" s="1" t="str">
        <f t="shared" si="21"/>
        <v/>
      </c>
      <c r="G364" s="1" t="str">
        <f t="shared" si="22"/>
        <v/>
      </c>
      <c r="H364" s="1" t="str">
        <f t="shared" si="23"/>
        <v/>
      </c>
    </row>
    <row r="365" spans="2:8" x14ac:dyDescent="0.35">
      <c r="B365" t="str">
        <f>IFERROR(IF(B364+1&gt;'Tablero de control'!$C$12,"",B364+1),"")</f>
        <v/>
      </c>
      <c r="C365" s="1" t="str">
        <f t="shared" si="20"/>
        <v/>
      </c>
      <c r="D365" s="1">
        <v>0</v>
      </c>
      <c r="E365" s="1" t="str">
        <f>IF($B365="","",IF('Tablero de control'!$C$8="Fija",$K$12,IF('Tablero de control'!$C$8="Variable",$K$13+G365,IF('Tablero de control'!$C$8="Bullet",G365+IF($B365=$K$11,C365,0),0))))</f>
        <v/>
      </c>
      <c r="F365" s="1" t="str">
        <f t="shared" si="21"/>
        <v/>
      </c>
      <c r="G365" s="1" t="str">
        <f t="shared" si="22"/>
        <v/>
      </c>
      <c r="H365" s="1" t="str">
        <f t="shared" si="23"/>
        <v/>
      </c>
    </row>
    <row r="366" spans="2:8" x14ac:dyDescent="0.35">
      <c r="B366" t="str">
        <f>IFERROR(IF(B365+1&gt;'Tablero de control'!$C$12,"",B365+1),"")</f>
        <v/>
      </c>
      <c r="C366" s="1" t="str">
        <f t="shared" si="20"/>
        <v/>
      </c>
      <c r="D366" s="1">
        <v>0</v>
      </c>
      <c r="E366" s="1" t="str">
        <f>IF($B366="","",IF('Tablero de control'!$C$8="Fija",$K$12,IF('Tablero de control'!$C$8="Variable",$K$13+G366,IF('Tablero de control'!$C$8="Bullet",G366+IF($B366=$K$11,C366,0),0))))</f>
        <v/>
      </c>
      <c r="F366" s="1" t="str">
        <f t="shared" si="21"/>
        <v/>
      </c>
      <c r="G366" s="1" t="str">
        <f t="shared" si="22"/>
        <v/>
      </c>
      <c r="H366" s="1" t="str">
        <f t="shared" si="23"/>
        <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Tablero de control</vt:lpstr>
      <vt:lpstr>Tabla de amortización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Nicolás Vargas</dc:creator>
  <cp:lastModifiedBy>Nicolás Vargas</cp:lastModifiedBy>
  <dcterms:created xsi:type="dcterms:W3CDTF">2026-08-13T03:06:49Z</dcterms:created>
  <dcterms:modified xsi:type="dcterms:W3CDTF">2026-08-13T04:40:31Z</dcterms:modified>
</cp:coreProperties>
</file>